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870" windowHeight="5130" tabRatio="599" activeTab="0"/>
  </bookViews>
  <sheets>
    <sheet name="ciptax" sheetId="1" r:id="rId1"/>
    <sheet name="Major with comments funding" sheetId="2" r:id="rId2"/>
    <sheet name="cipminor" sheetId="3" r:id="rId3"/>
    <sheet name="South Fire  (2)" sheetId="4" r:id="rId4"/>
    <sheet name="NW fire  (2)" sheetId="5" r:id="rId5"/>
    <sheet name="Reeds Ferry Fire (2)" sheetId="6" r:id="rId6"/>
    <sheet name="Bridge-Manchester" sheetId="7" r:id="rId7"/>
    <sheet name="Bridge-McGaw" sheetId="8" r:id="rId8"/>
    <sheet name="Bridge-Wire" sheetId="9" r:id="rId9"/>
    <sheet name="CulvertBedford" sheetId="10" r:id="rId10"/>
    <sheet name="CulvertAmherst" sheetId="11" r:id="rId11"/>
    <sheet name="StormwaterDrainage" sheetId="12" r:id="rId12"/>
    <sheet name="PavingDW" sheetId="13" r:id="rId13"/>
    <sheet name="Paving" sheetId="14" r:id="rId14"/>
    <sheet name="Highway Garage (2)" sheetId="15" r:id="rId15"/>
    <sheet name="SignalBLake@DW" sheetId="16" r:id="rId16"/>
    <sheet name="Wire@DWIntersection" sheetId="17" r:id="rId17"/>
    <sheet name="Turkey@BLakeIntersection" sheetId="18" r:id="rId18"/>
    <sheet name="CDD - Master Plan (Phase 3)" sheetId="19" r:id="rId19"/>
    <sheet name="SewerLineExt" sheetId="20" r:id="rId20"/>
    <sheet name="library (2)" sheetId="21" r:id="rId21"/>
    <sheet name="Compost" sheetId="22" r:id="rId22"/>
    <sheet name="Phase II" sheetId="23" r:id="rId23"/>
    <sheet name="Phase III" sheetId="24" r:id="rId24"/>
    <sheet name="TF and Souhegan" sheetId="25" r:id="rId25"/>
  </sheets>
  <externalReferences>
    <externalReference r:id="rId28"/>
  </externalReferences>
  <definedNames>
    <definedName name="actual" localSheetId="20">'[1]15-library'!#REF!</definedName>
    <definedName name="actual">'[1]15-library'!#REF!</definedName>
    <definedName name="actual38" localSheetId="20">'[1]15-library'!#REF!</definedName>
    <definedName name="actual38">'[1]15-library'!#REF!</definedName>
    <definedName name="bos" localSheetId="20">'[1]15-library'!#REF!</definedName>
    <definedName name="bos">'[1]15-library'!#REF!</definedName>
    <definedName name="bos38" localSheetId="20">'[1]15-library'!#REF!</definedName>
    <definedName name="bos38">'[1]15-library'!#REF!</definedName>
    <definedName name="budcom" localSheetId="20">'[1]15-library'!#REF!</definedName>
    <definedName name="budcom">'[1]15-library'!#REF!</definedName>
    <definedName name="budget" localSheetId="20">'[1]15-library'!#REF!</definedName>
    <definedName name="budget">'[1]15-library'!#REF!</definedName>
    <definedName name="budget38" localSheetId="20">'[1]15-library'!#REF!</definedName>
    <definedName name="budget38">'[1]15-library'!#REF!</definedName>
    <definedName name="dept" localSheetId="20">'[1]15-library'!#REF!</definedName>
    <definedName name="dept">'[1]15-library'!#REF!</definedName>
    <definedName name="dept38" localSheetId="20">'[1]15-library'!#REF!</definedName>
    <definedName name="dept38">'[1]15-library'!#REF!</definedName>
    <definedName name="help" localSheetId="20">'[1]15-library'!#REF!</definedName>
    <definedName name="help">'[1]15-library'!#REF!</definedName>
    <definedName name="meeting" localSheetId="20">'[1]15-library'!#REF!</definedName>
    <definedName name="meeting">'[1]15-library'!#REF!</definedName>
    <definedName name="mgr" localSheetId="20">'[1]15-library'!#REF!</definedName>
    <definedName name="mgr">'[1]15-library'!#REF!</definedName>
    <definedName name="mgr38" localSheetId="20">'[1]15-library'!#REF!</definedName>
    <definedName name="mgr38">'[1]15-library'!#REF!</definedName>
    <definedName name="ooop" localSheetId="20">'[1]15-library'!#REF!</definedName>
    <definedName name="ooop">'[1]15-library'!#REF!</definedName>
    <definedName name="ooou" localSheetId="20">'[1]15-library'!#REF!</definedName>
    <definedName name="ooou">'[1]15-library'!#REF!</definedName>
    <definedName name="_xlnm.Print_Area" localSheetId="6">'Bridge-Manchester'!$A$1:$B$52</definedName>
    <definedName name="_xlnm.Print_Area" localSheetId="7">'Bridge-McGaw'!$A$1:$B$52</definedName>
    <definedName name="_xlnm.Print_Area" localSheetId="8">'Bridge-Wire'!$A$1:$B$50</definedName>
    <definedName name="_xlnm.Print_Area" localSheetId="18">'CDD - Master Plan (Phase 3)'!$A$1:$B$57</definedName>
    <definedName name="_xlnm.Print_Area" localSheetId="2">'cipminor'!$A$1:$Q$164</definedName>
    <definedName name="_xlnm.Print_Area" localSheetId="0">'ciptax'!$A$76:$T$196</definedName>
    <definedName name="_xlnm.Print_Area" localSheetId="21">'Compost'!$A$1:$B$53</definedName>
    <definedName name="_xlnm.Print_Area" localSheetId="10">'CulvertAmherst'!$A$1:$B$49</definedName>
    <definedName name="_xlnm.Print_Area" localSheetId="9">'CulvertBedford'!$A$1:$B$49</definedName>
    <definedName name="_xlnm.Print_Area" localSheetId="14">'Highway Garage (2)'!$A$1:$B$47</definedName>
    <definedName name="_xlnm.Print_Area" localSheetId="20">'library (2)'!$A$9:$B$79</definedName>
    <definedName name="_xlnm.Print_Area" localSheetId="1">'Major with comments funding'!$A$1:$N$57</definedName>
    <definedName name="_xlnm.Print_Area" localSheetId="4">'NW fire  (2)'!$A$1:$B$58</definedName>
    <definedName name="_xlnm.Print_Area" localSheetId="13">'Paving'!$A$1:$B$47</definedName>
    <definedName name="_xlnm.Print_Area" localSheetId="12">'PavingDW'!$A$1:$B$49</definedName>
    <definedName name="_xlnm.Print_Area" localSheetId="22">'Phase II'!$A$1:$B$48</definedName>
    <definedName name="_xlnm.Print_Area" localSheetId="23">'Phase III'!$A$1:$B$49</definedName>
    <definedName name="_xlnm.Print_Area" localSheetId="5">'Reeds Ferry Fire (2)'!$A$1:$B$57</definedName>
    <definedName name="_xlnm.Print_Area" localSheetId="19">'SewerLineExt'!$A$1:$B$49</definedName>
    <definedName name="_xlnm.Print_Area" localSheetId="15">'SignalBLake@DW'!$A$1:$B$50</definedName>
    <definedName name="_xlnm.Print_Area" localSheetId="3">'South Fire  (2)'!$A$1:$B$58</definedName>
    <definedName name="_xlnm.Print_Area" localSheetId="11">'StormwaterDrainage'!$A$1:$B$48</definedName>
    <definedName name="_xlnm.Print_Area" localSheetId="24">'TF and Souhegan'!$A$1:$B$49</definedName>
    <definedName name="_xlnm.Print_Area" localSheetId="17">'Turkey@BLakeIntersection'!$A$1:$B$49</definedName>
    <definedName name="_xlnm.Print_Area" localSheetId="16">'Wire@DWIntersection'!$A$1:$B$50</definedName>
    <definedName name="_xlnm.Print_Titles" localSheetId="2">'cipminor'!$1:$6</definedName>
    <definedName name="_xlnm.Print_Titles" localSheetId="0">'ciptax'!$1:$2</definedName>
    <definedName name="pwq" localSheetId="20">'[1]15-library'!#REF!</definedName>
    <definedName name="pwq">'[1]15-library'!#REF!</definedName>
    <definedName name="rtl" localSheetId="20">'[1]15-library'!#REF!</definedName>
    <definedName name="rtl">'[1]15-library'!#REF!</definedName>
    <definedName name="ssg" localSheetId="20">'[1]15-library'!#REF!</definedName>
    <definedName name="ssg">'[1]15-library'!#REF!</definedName>
    <definedName name="voted" localSheetId="20">'[1]15-library'!#REF!</definedName>
    <definedName name="voted">'[1]15-library'!#REF!</definedName>
    <definedName name="www" localSheetId="20">'[1]15-library'!#REF!</definedName>
    <definedName name="www">'[1]15-library'!#REF!</definedName>
  </definedNames>
  <calcPr fullCalcOnLoad="1"/>
</workbook>
</file>

<file path=xl/sharedStrings.xml><?xml version="1.0" encoding="utf-8"?>
<sst xmlns="http://schemas.openxmlformats.org/spreadsheetml/2006/main" count="2099" uniqueCount="601">
  <si>
    <t>Expendable Trust Funds</t>
  </si>
  <si>
    <t>Milfoil</t>
  </si>
  <si>
    <t>Total CRF &amp; Expandable Trust Funds</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</si>
  <si>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</si>
  <si>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</si>
  <si>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</si>
  <si>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</si>
  <si>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</si>
  <si>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</si>
  <si>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</si>
  <si>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</si>
  <si>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Bridge Replacement</t>
  </si>
  <si>
    <t>Drainage Improvements</t>
  </si>
  <si>
    <t xml:space="preserve">Library Roof </t>
  </si>
  <si>
    <t>Sidewalks</t>
  </si>
  <si>
    <t>South Merrimack Fire Station</t>
  </si>
  <si>
    <t>WWT Facility CRF</t>
  </si>
  <si>
    <t>WWT System CRF</t>
  </si>
  <si>
    <t>2016-17</t>
  </si>
  <si>
    <t>Thorntons Ferry and Souhegan Pump Stations Upgrades</t>
  </si>
  <si>
    <t xml:space="preserve">  Engineering - including wetlands mitigation, ROW acquisitions, permits</t>
  </si>
  <si>
    <t xml:space="preserve">  2016-17</t>
  </si>
  <si>
    <t>Contingency</t>
  </si>
  <si>
    <t>Current Year</t>
  </si>
  <si>
    <t>YR 9</t>
  </si>
  <si>
    <t xml:space="preserve">Manhole/Sewer Line Rehabilitation </t>
  </si>
  <si>
    <t>Road Side Mower</t>
  </si>
  <si>
    <t>Design and construct an emergency complex to house ambulance, rescue and fire apparatus on property located at the intersection of Baboosic Lake Road and Madeline Bennett Lane on property and location already approved by the town.</t>
  </si>
  <si>
    <t>TOTAL GENERAL FUND</t>
  </si>
  <si>
    <t>TOTAL SEWER FUND</t>
  </si>
  <si>
    <t>Sewer Fund</t>
  </si>
  <si>
    <t xml:space="preserve">Sewer Infrastructure Improvements </t>
  </si>
  <si>
    <t>Issuance of New Debt (see below)</t>
  </si>
  <si>
    <t>CIP Major Projects Issuance of New Debt</t>
  </si>
  <si>
    <t>Total CATV FUND</t>
  </si>
  <si>
    <t>Sewer Line Ext. CRF</t>
  </si>
  <si>
    <t>Offset by Developer Fees</t>
  </si>
  <si>
    <t>Road Improvement (RSA261:153)</t>
  </si>
  <si>
    <t>Developer Fees</t>
  </si>
  <si>
    <t>1 Ton Dump H-8</t>
  </si>
  <si>
    <t>1 Ton Dump H-9</t>
  </si>
  <si>
    <t>1 Ton Dump H-10</t>
  </si>
  <si>
    <t>1 Ton Dump H-11</t>
  </si>
  <si>
    <t>1 Ton Dump H-7</t>
  </si>
  <si>
    <t xml:space="preserve">Detective Vehicles </t>
  </si>
  <si>
    <t>Tractor H-41</t>
  </si>
  <si>
    <t>F350 Ambulance A3</t>
  </si>
  <si>
    <t>Ambulance CRF</t>
  </si>
  <si>
    <t>Command Vehicle Expedition</t>
  </si>
  <si>
    <t>Northwest Fire Station (15 Yr) (removed by Town Manager)</t>
  </si>
  <si>
    <t>2017-18</t>
  </si>
  <si>
    <t>Fire Station CRF (South)</t>
  </si>
  <si>
    <t>Fire Station CRF (Northwest)</t>
  </si>
  <si>
    <t>Opticom Repair/Replace</t>
  </si>
  <si>
    <t>Fire (Fire Prevention)</t>
  </si>
  <si>
    <t>Fire Investigation Vehicle (213)</t>
  </si>
  <si>
    <t>Fire (Operations)</t>
  </si>
  <si>
    <t>2026/27</t>
  </si>
  <si>
    <t>Fire (Support Services)</t>
  </si>
  <si>
    <t>Fire Command Vehicle (216)</t>
  </si>
  <si>
    <t>Fire Command Vehicle (223)</t>
  </si>
  <si>
    <t>Fire (Chief)</t>
  </si>
  <si>
    <t>Fire Command Vehicle (228)</t>
  </si>
  <si>
    <t>2031/32</t>
  </si>
  <si>
    <t>Fire (Building Division)</t>
  </si>
  <si>
    <t>?</t>
  </si>
  <si>
    <t>Building Inspector Vehicle (147) (Old Police Vehicle)</t>
  </si>
  <si>
    <t>Building Official Vehicle (181) (Old Police Vehicle)</t>
  </si>
  <si>
    <t>Fire Inspector Vehicle (166) (Old Police Vehicle)</t>
  </si>
  <si>
    <t>Fire (Health Division)</t>
  </si>
  <si>
    <t>Health Officer Vehicle (145) (Old Police Vehicle)</t>
  </si>
  <si>
    <t>20 yrs</t>
  </si>
  <si>
    <t>Pumper  Engine Sutphen E1</t>
  </si>
  <si>
    <t>Pumper  Engine ALF E2</t>
  </si>
  <si>
    <t>Pumper  Engine International E3</t>
  </si>
  <si>
    <t>Mileage</t>
  </si>
  <si>
    <t>2029/30</t>
  </si>
  <si>
    <t>F450 Ambulance A2</t>
  </si>
  <si>
    <t>F350 Ambulance A4</t>
  </si>
  <si>
    <t>Cardiac Defibrillator/Monitor/Transmitter</t>
  </si>
  <si>
    <t>Communications Dispatch Upgrades</t>
  </si>
  <si>
    <t>Public Access TV Studio Grid, Curtin and Lighting</t>
  </si>
  <si>
    <t>Public Access TV Use Camcorders and Accessories</t>
  </si>
  <si>
    <t>Public Access TV Furniture and Modular Stage</t>
  </si>
  <si>
    <t>Publice Access TV Studio Cameras</t>
  </si>
  <si>
    <t>Revaluation CRF</t>
  </si>
  <si>
    <t>Var</t>
  </si>
  <si>
    <t>Communications Recorder</t>
  </si>
  <si>
    <t>Access Control / Facility Monitoring</t>
  </si>
  <si>
    <t>GIS Update &amp; Maintenance Program</t>
  </si>
  <si>
    <t>Generator Replacement @ Thornton's Ferry pump station</t>
  </si>
  <si>
    <t>1989 Simplicity Lawn Mower</t>
  </si>
  <si>
    <t>Transfer Station Loader (Used) (2)</t>
  </si>
  <si>
    <t>Landfill Slope Mower</t>
  </si>
  <si>
    <t>N</t>
  </si>
  <si>
    <t>Skid Steer Loader (2)</t>
  </si>
  <si>
    <t>Truck Cab &amp; Chassis - Tractor (2)</t>
  </si>
  <si>
    <t>Fork Lift</t>
  </si>
  <si>
    <t>2035/36</t>
  </si>
  <si>
    <t>Stormwater Drainage Improvements</t>
  </si>
  <si>
    <t>Paving - Infrastructure Improvements</t>
  </si>
  <si>
    <t>Paving - DW Highway</t>
  </si>
  <si>
    <t>Turkey Hill &amp; Baboosic Intersection Improvements/Roundabout</t>
  </si>
  <si>
    <t>Town Hall Small Conference Room Renovations</t>
  </si>
  <si>
    <t>Software</t>
  </si>
  <si>
    <t>Remote Equipment (HD Ready)</t>
  </si>
  <si>
    <t>Public Access Studio Lighting</t>
  </si>
  <si>
    <t>Public Access Cameras and Video Switcher</t>
  </si>
  <si>
    <t>Public Access File Storage</t>
  </si>
  <si>
    <t>Public Access Editing Systems</t>
  </si>
  <si>
    <t>Public Accessand Education Camcorders</t>
  </si>
  <si>
    <t>Lower Power FM Equipment (Emergency Services)</t>
  </si>
  <si>
    <t xml:space="preserve">R </t>
  </si>
  <si>
    <t>1. Description of Project: NEW SOUTH FIRE STATION PROJECT</t>
  </si>
  <si>
    <t>I - Urgent</t>
  </si>
  <si>
    <t>IV - Deferrable</t>
  </si>
  <si>
    <t>II - Necessary</t>
  </si>
  <si>
    <t>12 - 13</t>
  </si>
  <si>
    <t>14 - 15</t>
  </si>
  <si>
    <t xml:space="preserve"> 16 - 17</t>
  </si>
  <si>
    <t>18 - 19</t>
  </si>
  <si>
    <t>20 - 21</t>
  </si>
  <si>
    <t>22 - 23</t>
  </si>
  <si>
    <t>24 - 25</t>
  </si>
  <si>
    <t>III - Desirable</t>
  </si>
  <si>
    <t>26 - 27</t>
  </si>
  <si>
    <t>28 - 29</t>
  </si>
  <si>
    <t>31 - 32</t>
  </si>
  <si>
    <t>V - Exploratory</t>
  </si>
  <si>
    <t>34 - 35</t>
  </si>
  <si>
    <t>36 - 37</t>
  </si>
  <si>
    <t>38 - 39</t>
  </si>
  <si>
    <t>40 - 41</t>
  </si>
  <si>
    <t>Construct an emergency complex to house ambulance, rescue and fire apparatus on property located along Continental Boulevard donated by the Merrimack School Department. The is the replacement for the South Fire Station (Thornton's Ferry Fire Station)</t>
  </si>
  <si>
    <t xml:space="preserve">  Bond Proceeds1175000</t>
  </si>
  <si>
    <t xml:space="preserve">  2017-18</t>
  </si>
  <si>
    <t>1. Description of Project: NORTHWEST FIRE STATION PROJECT</t>
  </si>
  <si>
    <t>1. Description of Project: REEDS FERRY FIRE STATION PROJECT</t>
  </si>
  <si>
    <t>To renovate the Reeds Ferry Fire Station to make it more energy efficient and usable to the community as a Fire Station</t>
  </si>
  <si>
    <r>
      <t>2a. Was this same project reflected in the prior CIP?</t>
    </r>
    <r>
      <rPr>
        <sz val="12"/>
        <rFont val="Arial"/>
        <family val="2"/>
      </rPr>
      <t xml:space="preserve">   YES</t>
    </r>
  </si>
  <si>
    <r>
      <t>Explanation:</t>
    </r>
    <r>
      <rPr>
        <sz val="12"/>
        <rFont val="Arial"/>
        <family val="2"/>
      </rPr>
      <t xml:space="preserve">  The facility did not pass ballot, cost reflects inflation.</t>
    </r>
  </si>
  <si>
    <t>The South Fire Station originally constructed in 1973 as a two bay garage to house only fire apparatus and has served the community well.  With the need for increased fire protection within the South section of the community, the addition of bedrooms and a day room added to the station in 1987, which would allow full time career firefighter/Emergency Medical Technicians to occupy the structure meeting the emergent needs of the growing community (declining volunteer commitment.) As industrial/commercial growth continues in the southern section of the community, with the Chelsea Outlet Mall and future build out of the surrounding areas.</t>
  </si>
  <si>
    <t>Continued residential and commercial development, especially on the 101A corridor, Industrial Interchange and homes throughout the entire area the need to relocate and provide additional space to accommodate apparatus and personnel is considered necessary.  The process of upgrading or replacing the South Fire Station has been in the works for the last 15 plus years.  During this time and budget restraints of past and current administrations have limited the spending of monies to upgrade the structure in anticipation of the construction of a new building, which has not come to fruition. The building is currently in need of major repair from deterioration due to its age and lack of major renovations throughout the years (budget driven.) There is insufficient space for emergency training,  administrative activities and proper storage of apparatus and equipment.  The facility currently does not meet the need of an equal opportunity employer, as it has no accommodations for female employees and a very limited fire protection system.</t>
  </si>
  <si>
    <t xml:space="preserve">Upgrade the existing facility and add a 40' by 60' addition to the rear of the structure.  This upgrade to the facility would include replacing the building insulation which has deteriorated or has fallen out of over 60 percent of the building. The current windows in the facility are original and not very weather tight with the loss of heat through the windows very significant.  Paint the interior and exterior and the installation of new doors both walk through and bay. The addition would include a training area, kitchen, day room radio room office spaces.  Under the first floor (not bay area) would be a basement storage area which would be drive in to provide the needed storage space for the fire department for seasonal equipment (boats, forestry, ice rescue items etc,) </t>
  </si>
  <si>
    <t>The funding for the station is from the Shed Harris Fund which is slated to be used only for the Reeds Ferry Fire District (District 3).  The accumulation of expendable funds is over $300,000.00 but would require a presentation and authorization from the fund administrator and committee.
If this is approved through the CIP and Town Council we can move forward with the upgrades to the station</t>
  </si>
  <si>
    <t>Patrons can also use Word, Excel, PowerPoint and access databases such as Newsbank, Ancestry,</t>
  </si>
  <si>
    <t>The LBDMC has sixteen members including trustees and staff and is co-chaired by Emily Otterman and Bernie Rousseau.</t>
  </si>
  <si>
    <t>The committee meets the first Thursday each month.  The Committee is currently working to provide the Trustees</t>
  </si>
  <si>
    <t>with recommendations on:</t>
  </si>
  <si>
    <t xml:space="preserve">          '-Current and projected space needs;</t>
  </si>
  <si>
    <t xml:space="preserve">          '-Potential viable and affordable solutions;</t>
  </si>
  <si>
    <t xml:space="preserve">          '-Projected operational, infrastructure and staffing costs; and</t>
  </si>
  <si>
    <t xml:space="preserve">          '-Development of a comprehensive marketing strategy.</t>
  </si>
  <si>
    <t>The library project has been a work in progress since 1996 and as a valued asset to the townspeople it is the Trustees' and</t>
  </si>
  <si>
    <t>the committee's hope that they will soon be able to offer the services that the community of Merrimack deserves.</t>
  </si>
  <si>
    <t>Though the committee has begun to research alternatives, at this time there is no definitive new plan.</t>
  </si>
  <si>
    <t>Parks &amp; Recreation</t>
  </si>
  <si>
    <t>New Athletic Fields</t>
  </si>
  <si>
    <t>Atheletic Fields (10Yr)</t>
  </si>
  <si>
    <t>Paving - Infrastructure Improvements ($1,000,000)</t>
  </si>
  <si>
    <t>Traffic Signal Intersection Improvements (Front &amp; BBLake @ DW)  {$205,500}</t>
  </si>
  <si>
    <t>Cablecast / WebCast Devices (HD Ready)</t>
  </si>
  <si>
    <t>Town Hall Small Conference Room Equipment (HD Ready)</t>
  </si>
  <si>
    <t>1. Description of Project:  2012 Master Plan Update</t>
  </si>
  <si>
    <t>Previously Appropriated Funds (2010 &amp; 2011)</t>
  </si>
  <si>
    <r>
      <t>and briefly explain why the changes have been made:</t>
    </r>
    <r>
      <rPr>
        <sz val="12"/>
        <rFont val="Arial"/>
        <family val="2"/>
      </rPr>
      <t xml:space="preserve"> cost  </t>
    </r>
    <r>
      <rPr>
        <u val="single"/>
        <sz val="12"/>
        <rFont val="Arial"/>
        <family val="2"/>
      </rPr>
      <t xml:space="preserve">    </t>
    </r>
    <r>
      <rPr>
        <sz val="12"/>
        <rFont val="Arial"/>
        <family val="2"/>
      </rPr>
      <t xml:space="preserve">; year </t>
    </r>
    <r>
      <rPr>
        <u val="single"/>
        <sz val="12"/>
        <rFont val="Arial"/>
        <family val="2"/>
      </rPr>
      <t xml:space="preserve">   </t>
    </r>
    <r>
      <rPr>
        <sz val="12"/>
        <rFont val="Arial"/>
        <family val="2"/>
      </rPr>
      <t>; scope __; none  _</t>
    </r>
    <r>
      <rPr>
        <u val="single"/>
        <sz val="12"/>
        <rFont val="Arial"/>
        <family val="2"/>
      </rPr>
      <t>X</t>
    </r>
    <r>
      <rPr>
        <sz val="12"/>
        <rFont val="Arial"/>
        <family val="2"/>
      </rPr>
      <t>_</t>
    </r>
  </si>
  <si>
    <r>
      <t>Explanation:</t>
    </r>
    <r>
      <rPr>
        <sz val="12"/>
        <rFont val="Arial"/>
        <family val="2"/>
      </rPr>
      <t xml:space="preserve">  Continued funding of professional planning consultant services to assist Planning Board in completion of Phase 3 of the Update to the existing 2002 Master Plan.</t>
    </r>
  </si>
  <si>
    <r>
      <t>3. Expected Useful Life:</t>
    </r>
    <r>
      <rPr>
        <sz val="12"/>
        <rFont val="Arial"/>
        <family val="2"/>
      </rPr>
      <t xml:space="preserve"> 10 years</t>
    </r>
  </si>
  <si>
    <t>NH RSA 674:1 states: "It shall be the duty of every planning board […] to prepare and amend from time to time a master plan to guide the development of the municipality."     RSA 674:3 recommends revision of the master plan every 5 to 10 years.  The existing Merrimack Master Plan Update was commenced in 2000, and adopted by the Planning Board in 2002.  The projected total cost for the update is $120,000 - however a multi-year funding schedule has been selected.  $75,000 was appropriated in the 2010 &amp;2011 Budgets, and work has commenced on the initial 2 phases of the project. In order to complete this important project for the community, an additional $45,000 appropriation is being sought in  2012.</t>
  </si>
  <si>
    <t>Traffic Pre-emption CRF</t>
  </si>
  <si>
    <t>Historic Funding</t>
  </si>
  <si>
    <t>Technology</t>
  </si>
  <si>
    <t xml:space="preserve">Fire Station </t>
  </si>
  <si>
    <t>Library (25 Yr)</t>
  </si>
  <si>
    <t>6 - 7</t>
  </si>
  <si>
    <t>8 - 9</t>
  </si>
  <si>
    <t>10 - 11</t>
  </si>
  <si>
    <t>South Fire Station ($2,990,000)</t>
  </si>
  <si>
    <t>Northwest Fire Station (removed by Town Manager) {$2,085,000} *</t>
  </si>
  <si>
    <t>Bridge Replacement - Manchester St. ($2,482,400)</t>
  </si>
  <si>
    <t>Bridge Replacement - McGaw Bridge Rd. ($460,000)</t>
  </si>
  <si>
    <t>Culvert Replacement - Amherst Road ($382,272)</t>
  </si>
  <si>
    <t>Culvert Replacement - Bedford Rd./Baboosic Brook ($850,000)</t>
  </si>
  <si>
    <t>Bridge Replacement - Wire Rd./Baboosic Brook ($1,225,153)</t>
  </si>
  <si>
    <t>Wire Road Intersection Improvements/Roundabout ($250,000)</t>
  </si>
  <si>
    <t>* Would require an additional 12 firefighter to be hired at a cost of $1.3 million per year</t>
  </si>
  <si>
    <t>Licenses</t>
  </si>
  <si>
    <t>Pick-up Truck (1)</t>
  </si>
  <si>
    <t>Revaluation</t>
  </si>
  <si>
    <t xml:space="preserve">    The current library is 12,700 S.F.   It was planned to accommodate a community of 14,000 people and 54,000 </t>
  </si>
  <si>
    <t>books.  The population of Merrimack is now over 27,000 and is projected by the Town Build-out Study Plan</t>
  </si>
  <si>
    <t>to be over 30,000 within twenty years.  The library now houses 81,413 books and 8,670 other</t>
  </si>
  <si>
    <t>materials including CDs, DVDs, and Video and Audio Cassettes.  The library has an online catalog with remote access.</t>
  </si>
  <si>
    <t>In 2010-11, the library circulated 282,734 including 4,912 eBooks. Patrons logged 18,346 sessions on the public access computers.</t>
  </si>
  <si>
    <t>The computers provide the patrons with Internet access for email, instant messaging, games, and research.</t>
  </si>
  <si>
    <t xml:space="preserve"> Mango Languages, and A to Z Databases for their personal and professional needs.</t>
  </si>
  <si>
    <t>The parking lot has 49 total parking spaces. In an average winter we lose 6-8 spaces to plowed snow.</t>
  </si>
  <si>
    <t>Current statistics show that an average of 43 people come into the library each hour. During busier times,</t>
  </si>
  <si>
    <t>the number reaches 65 people per hour which fills the lot and causes unsafe parking conditions.</t>
  </si>
  <si>
    <t>Comfortable seating and working space at tables is limited and there is no quiet study space on either floor.</t>
  </si>
  <si>
    <t xml:space="preserve">The one small meeting room on the lower level is insufficient and inadequate to meet current requests for library </t>
  </si>
  <si>
    <t xml:space="preserve">programs and community events.  There is currently insufficient space to build the robust infrastructure necessary     </t>
  </si>
  <si>
    <t xml:space="preserve"> to support full adoption and implementation of the 21st century technology applications the library continues </t>
  </si>
  <si>
    <t xml:space="preserve"> to strive to make accessible to the Merrimack community.</t>
  </si>
  <si>
    <t>In July 2008 the Library Board of Trustees voted unanimously to convene the Merrimack Public Library</t>
  </si>
  <si>
    <t>Building Development &amp; Marketing Committee comprised of a broad base of community residents and stakeholders.</t>
  </si>
  <si>
    <t xml:space="preserve">Explanation: This year the plan was changed to a 26,000 sq. ft. building which would slightly more than </t>
  </si>
  <si>
    <t>double the current building.</t>
  </si>
  <si>
    <t xml:space="preserve">     Construction of a new 26,000 SF library building to be built in three stages.</t>
  </si>
  <si>
    <r>
      <t>explain why the changes have been made: cost __</t>
    </r>
    <r>
      <rPr>
        <u val="single"/>
        <sz val="12"/>
        <rFont val="Arial"/>
        <family val="2"/>
      </rPr>
      <t>X</t>
    </r>
    <r>
      <rPr>
        <sz val="12"/>
        <rFont val="Arial"/>
        <family val="2"/>
      </rPr>
      <t>__; year __</t>
    </r>
    <r>
      <rPr>
        <u val="single"/>
        <sz val="12"/>
        <rFont val="Arial"/>
        <family val="2"/>
      </rPr>
      <t>X</t>
    </r>
    <r>
      <rPr>
        <sz val="12"/>
        <rFont val="Arial"/>
        <family val="2"/>
      </rPr>
      <t>___; scope __</t>
    </r>
    <r>
      <rPr>
        <u val="single"/>
        <sz val="12"/>
        <rFont val="Arial"/>
        <family val="2"/>
      </rPr>
      <t>X</t>
    </r>
    <r>
      <rPr>
        <sz val="12"/>
        <rFont val="Arial"/>
        <family val="2"/>
      </rPr>
      <t xml:space="preserve">__; none _____ </t>
    </r>
  </si>
  <si>
    <t>The construction of a new station project is currently not projecting additional personnel, although the fire/EMS organizations projected growth of the southern corridor commercial/industrial and the completion of the airport access road will increase the need for additional emergency services throughout the community.</t>
  </si>
  <si>
    <t>Road Improvement (Registration Fee)</t>
  </si>
  <si>
    <t>Wastewater Treatment Plant Phase III Upgrade</t>
  </si>
  <si>
    <t>Wastewater Treatment Plant Phase II  Upgrade</t>
  </si>
  <si>
    <r>
      <t>and briefly explain why the changes have been made:</t>
    </r>
    <r>
      <rPr>
        <sz val="12"/>
        <rFont val="Arial"/>
        <family val="2"/>
      </rPr>
      <t xml:space="preserve"> cost  </t>
    </r>
    <r>
      <rPr>
        <u val="single"/>
        <sz val="12"/>
        <rFont val="Arial"/>
        <family val="2"/>
      </rPr>
      <t xml:space="preserve"> X   </t>
    </r>
    <r>
      <rPr>
        <sz val="12"/>
        <rFont val="Arial"/>
        <family val="2"/>
      </rPr>
      <t xml:space="preserve">; year </t>
    </r>
    <r>
      <rPr>
        <u val="single"/>
        <sz val="12"/>
        <rFont val="Arial"/>
        <family val="2"/>
      </rPr>
      <t xml:space="preserve"> </t>
    </r>
    <r>
      <rPr>
        <sz val="12"/>
        <rFont val="Arial"/>
        <family val="2"/>
      </rPr>
      <t>__</t>
    </r>
    <r>
      <rPr>
        <u val="single"/>
        <sz val="12"/>
        <rFont val="Arial"/>
        <family val="2"/>
      </rPr>
      <t xml:space="preserve"> </t>
    </r>
    <r>
      <rPr>
        <sz val="12"/>
        <rFont val="Arial"/>
        <family val="2"/>
      </rPr>
      <t>; scope __; none  __</t>
    </r>
  </si>
  <si>
    <t xml:space="preserve">Reeds Ferry Fire Station </t>
  </si>
  <si>
    <t>The Northwest Fire Station will be located on land procured and allocated by the town in 2000 and is located at the corner of Baboosic Lake Road and Madeline Bennett Lane.</t>
  </si>
  <si>
    <t>The Northwest Fire Station will provide a strategically located emergency service facility and staffing to provide emergency services the northwest section of Merrimack more specifically the Baboosic Lake  area and surrounding developments down to the Merrimack Middle School. The construction of this station would provide response times to this area that are more inline with the national standards of five to eight minutes. The current response times to this area range from ten to sixteen minutes.</t>
  </si>
  <si>
    <t>The construction and addition of the Northwest Fire Station is an immediate need, but the in order to provide the needed emergency services and the reduction of response times the addition of career staffing would ne necessary to meet the needs for the area. The staffing of a fire engine and ambulance would necessitate four emergency responders per shift covering all four shifts.</t>
  </si>
  <si>
    <t>Construction, phase 1</t>
  </si>
  <si>
    <t xml:space="preserve">Town Wide Master Plan </t>
  </si>
  <si>
    <t>Assessing</t>
  </si>
  <si>
    <t>South Fire Station (10 Yr)</t>
  </si>
  <si>
    <t>Highway Garage - Replacement (20 Yr)</t>
  </si>
  <si>
    <t>Capital Improvements Program</t>
  </si>
  <si>
    <t xml:space="preserve">  No </t>
  </si>
  <si>
    <t xml:space="preserve">             Department             </t>
  </si>
  <si>
    <t xml:space="preserve">                            Project Description                            </t>
  </si>
  <si>
    <t>Fire</t>
  </si>
  <si>
    <t>Northwest Fire Station</t>
  </si>
  <si>
    <t>Highway</t>
  </si>
  <si>
    <t xml:space="preserve"> </t>
  </si>
  <si>
    <t>Total</t>
  </si>
  <si>
    <t>CAPITAL IMPROVEMENTS PROGRAM</t>
  </si>
  <si>
    <t>MAJOR PROJECTS</t>
  </si>
  <si>
    <t>Schedule 2</t>
  </si>
  <si>
    <t>2009-10</t>
  </si>
  <si>
    <t>2010-11</t>
  </si>
  <si>
    <t>2011-12</t>
  </si>
  <si>
    <t>Library</t>
  </si>
  <si>
    <t>2012-13</t>
  </si>
  <si>
    <t>Back-up on pg</t>
  </si>
  <si>
    <t>2013-14</t>
  </si>
  <si>
    <t>R</t>
  </si>
  <si>
    <t>A</t>
  </si>
  <si>
    <t>2010/11</t>
  </si>
  <si>
    <t>Budget</t>
  </si>
  <si>
    <t>CRF</t>
  </si>
  <si>
    <t>Bonds</t>
  </si>
  <si>
    <t>New Library</t>
  </si>
  <si>
    <t>2014-15</t>
  </si>
  <si>
    <t>Private Donation</t>
  </si>
  <si>
    <t>User Fees/Bonds</t>
  </si>
  <si>
    <t>Funding Source</t>
  </si>
  <si>
    <t>Road Infrastructure CRF</t>
  </si>
  <si>
    <t>DW Highway CRF</t>
  </si>
  <si>
    <t>Bond</t>
  </si>
  <si>
    <t>State Funding</t>
  </si>
  <si>
    <t xml:space="preserve"> State Aid</t>
  </si>
  <si>
    <t>Funded through Budget</t>
  </si>
  <si>
    <t>Planning Board recommendation</t>
  </si>
  <si>
    <t>2015-16</t>
  </si>
  <si>
    <t>Capital Improvement Program</t>
  </si>
  <si>
    <t>PROJECT REQUEST FORM</t>
  </si>
  <si>
    <t xml:space="preserve">1. Description of Project: </t>
  </si>
  <si>
    <t>2a. Was this same project reflected in the prior CIP?  Yes __X___; No _____</t>
  </si>
  <si>
    <t>2b. If 2a = yes, indicate areas of significant changes reflected in this Project Request Form and briefly</t>
  </si>
  <si>
    <t>(check all that apply)</t>
  </si>
  <si>
    <t>4. Explanation of Need:</t>
  </si>
  <si>
    <t>5. Estimated Cost:</t>
  </si>
  <si>
    <t>6. Related Revenue:</t>
  </si>
  <si>
    <t>Design &amp; Engineering</t>
  </si>
  <si>
    <t>Federal Grant</t>
  </si>
  <si>
    <t>State Grant</t>
  </si>
  <si>
    <t>Private Grant</t>
  </si>
  <si>
    <t>Equipment</t>
  </si>
  <si>
    <t>Sale of Replaced Asset</t>
  </si>
  <si>
    <t>Land Acquisition</t>
  </si>
  <si>
    <t>Capital Reserve Fund</t>
  </si>
  <si>
    <t>Trade-In Allowance</t>
  </si>
  <si>
    <t>7. Impact on Operating Budget:</t>
  </si>
  <si>
    <t>8. Project Period:</t>
  </si>
  <si>
    <t>Personnel</t>
  </si>
  <si>
    <t>Maintenance</t>
  </si>
  <si>
    <t>Insurance</t>
  </si>
  <si>
    <t xml:space="preserve">  2011-12</t>
  </si>
  <si>
    <t xml:space="preserve">  2012-13</t>
  </si>
  <si>
    <t xml:space="preserve">  2013-14</t>
  </si>
  <si>
    <t xml:space="preserve">  2014-15</t>
  </si>
  <si>
    <t xml:space="preserve">  Total</t>
  </si>
  <si>
    <t xml:space="preserve">  Design</t>
  </si>
  <si>
    <t xml:space="preserve">  Engineering</t>
  </si>
  <si>
    <t xml:space="preserve">  Construction</t>
  </si>
  <si>
    <t xml:space="preserve">  Equipment</t>
  </si>
  <si>
    <t xml:space="preserve">  Trade-In Allowance</t>
  </si>
  <si>
    <t>6. Financing:</t>
  </si>
  <si>
    <t xml:space="preserve">  Federal/State Grant</t>
  </si>
  <si>
    <t xml:space="preserve">   User Fees (Sewer/Water)</t>
  </si>
  <si>
    <t xml:space="preserve">  Sale of Replaced Asset</t>
  </si>
  <si>
    <t xml:space="preserve">  Capital Reserve Fund</t>
  </si>
  <si>
    <t xml:space="preserve">  Bond Proceeds</t>
  </si>
  <si>
    <t xml:space="preserve">  Property Tax</t>
  </si>
  <si>
    <t xml:space="preserve">  Personnel</t>
  </si>
  <si>
    <t xml:space="preserve">  Maintenance</t>
  </si>
  <si>
    <t xml:space="preserve">  Insurance</t>
  </si>
  <si>
    <t xml:space="preserve">  Utilities</t>
  </si>
  <si>
    <t xml:space="preserve">  2015-16</t>
  </si>
  <si>
    <t xml:space="preserve">  Private Grant</t>
  </si>
  <si>
    <t>Admin./Engineering</t>
  </si>
  <si>
    <t>Highway Garage &amp; Fuel Station Upgrade - Replacement - Same Site</t>
  </si>
  <si>
    <t>Admin/Engineering</t>
  </si>
  <si>
    <t>Sewer Line Extension</t>
  </si>
  <si>
    <t xml:space="preserve">Wastewater </t>
  </si>
  <si>
    <t>User Fees State Loan SRF</t>
  </si>
  <si>
    <t>Compost Facility Improvements</t>
  </si>
  <si>
    <t xml:space="preserve">  Design  </t>
  </si>
  <si>
    <t>2b. If 2a = yes, indicate areas of significant changes reflected in this Project Request Form</t>
  </si>
  <si>
    <t xml:space="preserve">  Bond issue costs</t>
  </si>
  <si>
    <t xml:space="preserve">  Temporary housing</t>
  </si>
  <si>
    <r>
      <t>2a. Was this same project reflected in the prior CIP?</t>
    </r>
    <r>
      <rPr>
        <sz val="12"/>
        <rFont val="Arial"/>
        <family val="2"/>
      </rPr>
      <t xml:space="preserve">  Yes</t>
    </r>
  </si>
  <si>
    <r>
      <t>and briefly explain why the changes have been made:</t>
    </r>
    <r>
      <rPr>
        <sz val="12"/>
        <rFont val="Arial"/>
        <family val="2"/>
      </rPr>
      <t xml:space="preserve"> cost  </t>
    </r>
    <r>
      <rPr>
        <u val="single"/>
        <sz val="12"/>
        <rFont val="Arial"/>
        <family val="2"/>
      </rPr>
      <t xml:space="preserve"> X   </t>
    </r>
    <r>
      <rPr>
        <sz val="12"/>
        <rFont val="Arial"/>
        <family val="2"/>
      </rPr>
      <t xml:space="preserve">; year </t>
    </r>
    <r>
      <rPr>
        <u val="single"/>
        <sz val="12"/>
        <rFont val="Arial"/>
        <family val="2"/>
      </rPr>
      <t xml:space="preserve"> X  </t>
    </r>
    <r>
      <rPr>
        <sz val="12"/>
        <rFont val="Arial"/>
        <family val="2"/>
      </rPr>
      <t>; scope __; none  __</t>
    </r>
  </si>
  <si>
    <r>
      <t>3. Expected Useful Life:</t>
    </r>
    <r>
      <rPr>
        <sz val="12"/>
        <rFont val="Arial"/>
        <family val="2"/>
      </rPr>
      <t xml:space="preserve"> 50+ years with proper maintenance and care</t>
    </r>
  </si>
  <si>
    <r>
      <t>Explanation:</t>
    </r>
    <r>
      <rPr>
        <sz val="12"/>
        <rFont val="Arial"/>
        <family val="2"/>
      </rPr>
      <t xml:space="preserve">  Change due to maintaining a flat base on the community tax rate; cost reflects inflation.</t>
    </r>
  </si>
  <si>
    <t>Schedule 3</t>
  </si>
  <si>
    <t>MINOR PROJECTS</t>
  </si>
  <si>
    <t xml:space="preserve">Year </t>
  </si>
  <si>
    <t>Replace SCH</t>
  </si>
  <si>
    <t xml:space="preserve">Model </t>
  </si>
  <si>
    <t>Vehicle Replacement Year</t>
  </si>
  <si>
    <t>Replacement Cost</t>
  </si>
  <si>
    <t>YR 1</t>
  </si>
  <si>
    <t>YR 2</t>
  </si>
  <si>
    <t>YR 3</t>
  </si>
  <si>
    <t>YR 4</t>
  </si>
  <si>
    <t>YR 5</t>
  </si>
  <si>
    <t>YR 6</t>
  </si>
  <si>
    <t>YR 7</t>
  </si>
  <si>
    <t>YR 8</t>
  </si>
  <si>
    <t>YR 10</t>
  </si>
  <si>
    <t>YR 11</t>
  </si>
  <si>
    <t>YR 12</t>
  </si>
  <si>
    <t>YR 13</t>
  </si>
  <si>
    <t>2011/12</t>
  </si>
  <si>
    <t>2012/13</t>
  </si>
  <si>
    <t>2013/14</t>
  </si>
  <si>
    <t>2014/15</t>
  </si>
  <si>
    <t>2015/16</t>
  </si>
  <si>
    <t>2016/17</t>
  </si>
  <si>
    <t>2017/18</t>
  </si>
  <si>
    <t>2018/19</t>
  </si>
  <si>
    <t>2019/20</t>
  </si>
  <si>
    <t>2020/21</t>
  </si>
  <si>
    <t>2021/22</t>
  </si>
  <si>
    <t>2022/23</t>
  </si>
  <si>
    <t>2023/24</t>
  </si>
  <si>
    <t>Communications</t>
  </si>
  <si>
    <t>Communication CRF</t>
  </si>
  <si>
    <t>Radio Base Stations</t>
  </si>
  <si>
    <t>CAD/RMS Server replacement</t>
  </si>
  <si>
    <t>10 yrs</t>
  </si>
  <si>
    <t>Fire Equip CRF</t>
  </si>
  <si>
    <t>Emergency Breathing Air (SCBA) Replacements</t>
  </si>
  <si>
    <t>15 yrs</t>
  </si>
  <si>
    <t>Pickup (1 ton) Forestry Truck F1</t>
  </si>
  <si>
    <t>25 yrs</t>
  </si>
  <si>
    <t>Forestry Tanker Truck F3 (5 ton)</t>
  </si>
  <si>
    <t>20 yr</t>
  </si>
  <si>
    <t>Pumper  Engine International E4</t>
  </si>
  <si>
    <t>F450 Ambulance A1</t>
  </si>
  <si>
    <t>Rigid Hull B1</t>
  </si>
  <si>
    <t>Inflatable B2</t>
  </si>
  <si>
    <t>Pumper  (KME) E5</t>
  </si>
  <si>
    <t>Fire (Emergency Management)</t>
  </si>
  <si>
    <t>42 yrs</t>
  </si>
  <si>
    <t>Pickup (1 ton) Forestry Truck F2</t>
  </si>
  <si>
    <t>Heavy Rescue Vehicle R1</t>
  </si>
  <si>
    <t>Medium Rescue Truck  R2</t>
  </si>
  <si>
    <t>162 SD SC Chassi U1 (1 ton)</t>
  </si>
  <si>
    <t>2024/25</t>
  </si>
  <si>
    <t xml:space="preserve">25 yr </t>
  </si>
  <si>
    <t>Aerial Fire Truck L1</t>
  </si>
  <si>
    <t>2025/26</t>
  </si>
  <si>
    <t>Trailer Special Operation Trailer 1</t>
  </si>
  <si>
    <t xml:space="preserve">A </t>
  </si>
  <si>
    <t>Computer Equipment</t>
  </si>
  <si>
    <t>Computer CRF</t>
  </si>
  <si>
    <t>10 yr</t>
  </si>
  <si>
    <t>6 Wheel Dump H-35</t>
  </si>
  <si>
    <t>Highway Equip CRF</t>
  </si>
  <si>
    <t>2008/09</t>
  </si>
  <si>
    <t>25 yr</t>
  </si>
  <si>
    <t>Roller, Steel Drum</t>
  </si>
  <si>
    <t>Trailer, Roller</t>
  </si>
  <si>
    <t>12 yr</t>
  </si>
  <si>
    <t>10 Wheel Dump H-33</t>
  </si>
  <si>
    <t>15 yr</t>
  </si>
  <si>
    <t>3/4 T Pickup H-3</t>
  </si>
  <si>
    <t>Backhoe/Loader H-17</t>
  </si>
  <si>
    <t>6 Wheel Truck H-29</t>
  </si>
  <si>
    <t>3/4 T Pickup H-42</t>
  </si>
  <si>
    <t>3/4 T Pickup H-5</t>
  </si>
  <si>
    <t>6 Wheel Dump H-31</t>
  </si>
  <si>
    <t>6 Wheel Dump H-21</t>
  </si>
  <si>
    <t>Air Compressor</t>
  </si>
  <si>
    <t>6 Wheel Dump H-24</t>
  </si>
  <si>
    <t>6 Wheel Dump H-25</t>
  </si>
  <si>
    <t>Hotbox, Asphalt</t>
  </si>
  <si>
    <t>Loader H-16</t>
  </si>
  <si>
    <t>6 Wheel Dump H-26</t>
  </si>
  <si>
    <t>6 Wheel Dump H-32</t>
  </si>
  <si>
    <t>Trailer</t>
  </si>
  <si>
    <t>6 Wheel Dump H-22</t>
  </si>
  <si>
    <t>6 Wheel Dump H-27</t>
  </si>
  <si>
    <t>Trailer, Paint</t>
  </si>
  <si>
    <t>Grader H-12</t>
  </si>
  <si>
    <t>Trailer, wash</t>
  </si>
  <si>
    <t>SUV H-1</t>
  </si>
  <si>
    <t>3/4 T Pickup, M-1</t>
  </si>
  <si>
    <t>2027/28</t>
  </si>
  <si>
    <t>2028/29</t>
  </si>
  <si>
    <t xml:space="preserve">Nashua </t>
  </si>
  <si>
    <t xml:space="preserve">Project: Bridge Replacement - Manchester Street </t>
  </si>
  <si>
    <t>Project same as reflected in prior CIP?  Yes: X   No:</t>
  </si>
  <si>
    <t xml:space="preserve">If No, indicate area of significant change reflected and briefly explain why the changes have </t>
  </si>
  <si>
    <t xml:space="preserve">been made: Cost:    Year:     Scope:     None:    (Check all that apply). </t>
  </si>
  <si>
    <t>Estimated Cost:</t>
  </si>
  <si>
    <t>Financing:</t>
  </si>
  <si>
    <t xml:space="preserve">   Federal/State Grant (80% State Bridge Aid)</t>
  </si>
  <si>
    <t xml:space="preserve">   Private Grant (Nashua DPW 15%) </t>
  </si>
  <si>
    <t xml:space="preserve">   User Fees (Sewer/Water) </t>
  </si>
  <si>
    <t xml:space="preserve">   Sale of Replaced Asset </t>
  </si>
  <si>
    <t xml:space="preserve">   Capital Reserve Fund (Merrimack Share 5% $100,000 and $25,000) </t>
  </si>
  <si>
    <t xml:space="preserve">   Bond Proceeds </t>
  </si>
  <si>
    <t xml:space="preserve">   Property Tax </t>
  </si>
  <si>
    <t xml:space="preserve">   Total </t>
  </si>
  <si>
    <t>Impact on Operating Budget:</t>
  </si>
  <si>
    <t xml:space="preserve">   </t>
  </si>
  <si>
    <t xml:space="preserve">Project Period: </t>
  </si>
  <si>
    <t xml:space="preserve">   2011-12 </t>
  </si>
  <si>
    <t xml:space="preserve">   2012-13 </t>
  </si>
  <si>
    <t xml:space="preserve">   2013-14 </t>
  </si>
  <si>
    <t xml:space="preserve">   2014-15 </t>
  </si>
  <si>
    <t xml:space="preserve">   2015-16 </t>
  </si>
  <si>
    <t xml:space="preserve">   2016-17 </t>
  </si>
  <si>
    <t xml:space="preserve">   2017-18 </t>
  </si>
  <si>
    <t xml:space="preserve">Project: Bridge Replacement - McGaw Bridge Road </t>
  </si>
  <si>
    <t>Project same as reflected in prior CIP?  Yes: X  No:</t>
  </si>
  <si>
    <t xml:space="preserve">   Private Grant </t>
  </si>
  <si>
    <t xml:space="preserve">   Capital Reserve Fund (20%)</t>
  </si>
  <si>
    <t>Project: Bridge Project - Wire Road Over Baboosic Brook</t>
  </si>
  <si>
    <t>Project same as reflected in prior CIP?  Yes:    No: X</t>
  </si>
  <si>
    <t xml:space="preserve">been made: Cost: X  Year:     Scope:     None:     (Check all that apply). </t>
  </si>
  <si>
    <t>Estimated cost for project has increased due to increased size of bridge structure.</t>
  </si>
  <si>
    <t xml:space="preserve">   Federal/State Grant  (80% State Bridge Aid) </t>
  </si>
  <si>
    <t xml:space="preserve">   Capital Reserve Fund (20%) </t>
  </si>
  <si>
    <t>Project: Culvert Replacement - Bedford Road @ Baboosic Brook</t>
  </si>
  <si>
    <t xml:space="preserve">been made: Cost:    Year:     Scope:     None:     (Check all that apply). </t>
  </si>
  <si>
    <t xml:space="preserve">   Federal/State Grant (80% State Bridge Aid) </t>
  </si>
  <si>
    <t xml:space="preserve">   Capital Reserve Fund  (20%)</t>
  </si>
  <si>
    <t>Project: Culvert Replacement - Amherst Road</t>
  </si>
  <si>
    <t xml:space="preserve">   Federal/State Grant</t>
  </si>
  <si>
    <t xml:space="preserve">   Capital Reserve Fund</t>
  </si>
  <si>
    <t>Project: Stormwater Drainage Improvements</t>
  </si>
  <si>
    <t>Financing: (ANNUAL)</t>
  </si>
  <si>
    <t xml:space="preserve">   Federal/State Grant  </t>
  </si>
  <si>
    <t xml:space="preserve">   Capital Reserve Fund  </t>
  </si>
  <si>
    <t xml:space="preserve">   User Fees (Road Improvement Registration Fee)</t>
  </si>
  <si>
    <t>Project: Paving - DW Highway</t>
  </si>
  <si>
    <t>Additional section to be installed in 2014-15 with CIP funds (DW Highway Reserve Acct.).</t>
  </si>
  <si>
    <t>Estimated Cost: (FY 2012/13 ONLY)</t>
  </si>
  <si>
    <t xml:space="preserve">   Capital Reserve Fund (DW Highway Infrastructure Account) </t>
  </si>
  <si>
    <t>Project: Highway Garage Renovation &amp; Fuel Station Upgrade</t>
  </si>
  <si>
    <t>Project same as reflected in prior CIP?  Yes:  X  No:</t>
  </si>
  <si>
    <t xml:space="preserve">been made: Cost:    Year:     Scope:    None:   (Check all that apply). </t>
  </si>
  <si>
    <t>Project: Traffic Signal Intersection Improvements (Front &amp; BLake @ DW)</t>
  </si>
  <si>
    <t>New Project.</t>
  </si>
  <si>
    <t xml:space="preserve">   User Fees (Unearned Impact Fees)</t>
  </si>
  <si>
    <t>Project: Wire Road Intersection Improvements/Roundabout</t>
  </si>
  <si>
    <t>New Project</t>
  </si>
  <si>
    <t xml:space="preserve">   User Fees (Unearned Impact Fees) </t>
  </si>
  <si>
    <t xml:space="preserve">Project: Turkey Hill &amp; Baboosic Intervention Improvments/Roundabout </t>
  </si>
  <si>
    <t>Project: Sewer Line Extension &amp; Master Plan Update</t>
  </si>
  <si>
    <t>Financing: (FY 2012/13 ONLY)</t>
  </si>
  <si>
    <t xml:space="preserve">   Capital Reserve Fund (Sewer Line Extension Capital Reserve) </t>
  </si>
  <si>
    <t>Project:Compost Facility Improvements</t>
  </si>
  <si>
    <t xml:space="preserve">been made: Cost: X   Year: FY 12-13    Scope:     None:     (Check all that apply). </t>
  </si>
  <si>
    <t xml:space="preserve">  Engineering - </t>
  </si>
  <si>
    <t xml:space="preserve">  Construction </t>
  </si>
  <si>
    <t xml:space="preserve">   User Fees (Sewer/Water) State Revolving Loan Fund</t>
  </si>
  <si>
    <t>Project: Phase II Wastewater Facility Improvements</t>
  </si>
  <si>
    <t xml:space="preserve">been made: Cost:    Year:  X   Scope:     None:     (Check all that apply). </t>
  </si>
  <si>
    <t>Moved project to FY 2012/13.</t>
  </si>
  <si>
    <t>Project: Phase III Facilities Improvements</t>
  </si>
  <si>
    <t xml:space="preserve">been made: Cost: X  Year: FY 12-13    Scope:     None:     (Check all that apply). </t>
  </si>
  <si>
    <t xml:space="preserve">Adjusted costs for project.  </t>
  </si>
  <si>
    <t xml:space="preserve">   User Fees (Sewer/Water) State Revolving Loan Fund or Bond</t>
  </si>
  <si>
    <t>Project: Thorntons Ferry and Souhegan Pump Station Upgrade Project</t>
  </si>
  <si>
    <r>
      <t>Explanation and Need:</t>
    </r>
    <r>
      <rPr>
        <sz val="12"/>
        <rFont val="Times New Roman"/>
        <family val="1"/>
      </rPr>
      <t xml:space="preserve">  See attached information sheet</t>
    </r>
  </si>
  <si>
    <r>
      <t>Explanation and Need:</t>
    </r>
    <r>
      <rPr>
        <sz val="12"/>
        <rFont val="Arial"/>
        <family val="2"/>
      </rPr>
      <t xml:space="preserve">  See attached information sheet. </t>
    </r>
  </si>
  <si>
    <t>2011-2012</t>
  </si>
  <si>
    <r>
      <t>3. Expected Useful Life:____</t>
    </r>
    <r>
      <rPr>
        <u val="single"/>
        <sz val="12"/>
        <rFont val="Arial"/>
        <family val="2"/>
      </rPr>
      <t>25+</t>
    </r>
    <r>
      <rPr>
        <sz val="12"/>
        <rFont val="Arial"/>
        <family val="2"/>
      </rPr>
      <t>______years once completed.</t>
    </r>
  </si>
  <si>
    <t>Tree chipper</t>
  </si>
  <si>
    <t>Utility Vehicle L-8</t>
  </si>
  <si>
    <t>2030/31</t>
  </si>
  <si>
    <t>6 Wheel Dump H-28</t>
  </si>
  <si>
    <t>6 Wheel Dump H-34</t>
  </si>
  <si>
    <t>Bucket Truck</t>
  </si>
  <si>
    <t>6 Wheel Dump H-20</t>
  </si>
  <si>
    <t>6 Wheel Dump H-30</t>
  </si>
  <si>
    <t>Backhoe/loader H-13</t>
  </si>
  <si>
    <t>3/4 T Pickup H-2</t>
  </si>
  <si>
    <t>Message Board</t>
  </si>
  <si>
    <t>Catch Basin Cleaner H-19</t>
  </si>
  <si>
    <t>3/4 T Pickup PM-6</t>
  </si>
  <si>
    <t>6 Wheel Dump H-23</t>
  </si>
  <si>
    <t>Solid Waste Disposal</t>
  </si>
  <si>
    <t>100 CY Trailers (5)</t>
  </si>
  <si>
    <t>Solid Waste CRF</t>
  </si>
  <si>
    <t>Various</t>
  </si>
  <si>
    <t>10yr</t>
  </si>
  <si>
    <t>2008/9</t>
  </si>
  <si>
    <t>Pickup Trucks</t>
  </si>
  <si>
    <t>Stake-Body Truck</t>
  </si>
  <si>
    <t>Parks and Recreation</t>
  </si>
  <si>
    <t>20 Yr</t>
  </si>
  <si>
    <t>Tennis Court Reconstruction at O'Gara Drive</t>
  </si>
  <si>
    <t xml:space="preserve">Explorer </t>
  </si>
  <si>
    <t>Police</t>
  </si>
  <si>
    <t>every 5 yrs</t>
  </si>
  <si>
    <t xml:space="preserve">Animal Control Vehicle </t>
  </si>
  <si>
    <t>Patrol Vehicles</t>
  </si>
  <si>
    <t>Yearly</t>
  </si>
  <si>
    <t>Community Development</t>
  </si>
  <si>
    <t>Mower, Exmark</t>
  </si>
  <si>
    <t>Cement Mixer</t>
  </si>
  <si>
    <t>Bld &amp; Grounds</t>
  </si>
  <si>
    <t>450 4x4</t>
  </si>
  <si>
    <t>F-250</t>
  </si>
  <si>
    <t>Wastewater Treatment</t>
  </si>
  <si>
    <t xml:space="preserve">Dump Truck </t>
  </si>
  <si>
    <t xml:space="preserve">User Fees </t>
  </si>
  <si>
    <t xml:space="preserve">F250 </t>
  </si>
  <si>
    <t xml:space="preserve"> Chevy Van DB31503</t>
  </si>
  <si>
    <t>7400SFA Sewer Vac Truck</t>
  </si>
  <si>
    <t>S-150 Skid Steer Loader</t>
  </si>
  <si>
    <t>Ford Focus</t>
  </si>
  <si>
    <t>1985  Exmark mower</t>
  </si>
  <si>
    <t>CMOM-X Country Sewer System Easement Recovery- Phase I</t>
  </si>
  <si>
    <t>CMOM-X Country Sewer System Easement Recovery-Phase II</t>
  </si>
  <si>
    <t>2008-09</t>
  </si>
  <si>
    <t>Sewer Line Camera</t>
  </si>
  <si>
    <t>Generator Replacement @ Souhegan pump station</t>
  </si>
  <si>
    <t>Scale Replacement</t>
  </si>
  <si>
    <t>Cable Television</t>
  </si>
  <si>
    <t>Franchise Fees</t>
  </si>
  <si>
    <t>Other CATV Equipment</t>
  </si>
  <si>
    <t>Town Clerk/Tax Collector</t>
  </si>
  <si>
    <t>Cap Reserve</t>
  </si>
  <si>
    <t>User Fees WWTF</t>
  </si>
  <si>
    <t>Schedule 1</t>
  </si>
  <si>
    <t>PROJECTED MUNICIPAL PROPERTY TAX IMPACT</t>
  </si>
  <si>
    <t>Capital Expenditures</t>
  </si>
  <si>
    <t>Debt service on outstanding bonds</t>
  </si>
  <si>
    <t xml:space="preserve">Transfer to capital reserve funds </t>
  </si>
  <si>
    <t>Total property tax financing of capital expenditures</t>
  </si>
  <si>
    <t>Total property tax financing of CIP major projects</t>
  </si>
  <si>
    <t>Capital Reserve Funding</t>
  </si>
  <si>
    <t>Historical Funding of CRF</t>
  </si>
  <si>
    <t>Projected Funding</t>
  </si>
  <si>
    <t xml:space="preserve">Capital Reserve Fund </t>
  </si>
  <si>
    <t>balance 7/1/08</t>
  </si>
  <si>
    <t>2001-02</t>
  </si>
  <si>
    <t>2002-03</t>
  </si>
  <si>
    <t>2003-04</t>
  </si>
  <si>
    <t>2004-05</t>
  </si>
  <si>
    <t>2005-06</t>
  </si>
  <si>
    <t>2006-07</t>
  </si>
  <si>
    <t>2007-08</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</si>
  <si>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</si>
  <si>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</si>
  <si>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</si>
  <si>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</si>
  <si>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</si>
  <si>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</si>
  <si>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</si>
  <si>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</si>
  <si>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</si>
  <si>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</si>
  <si>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</si>
  <si>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</si>
  <si>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TBD</t>
  </si>
  <si>
    <t>Northwest Fire Station ***</t>
  </si>
  <si>
    <t>Playground Equipment</t>
  </si>
  <si>
    <t>Real Estate Reappraisal</t>
  </si>
  <si>
    <t>Road Improvements</t>
  </si>
  <si>
    <t>Salt Shed</t>
  </si>
  <si>
    <t>Sidewalks and Bike Paths *</t>
  </si>
  <si>
    <t>Traffic Signal Pre-emption System</t>
  </si>
  <si>
    <t>Wastewater Treatment Facility**</t>
  </si>
  <si>
    <t>Wastewater Treatment System**</t>
  </si>
  <si>
    <t>Total property tax financing of capital reserve fund transfers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</si>
</sst>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0"/>
    <numFmt numFmtId="168" formatCode="00000"/>
    <numFmt numFmtId="169" formatCode="00000\-0000"/>
    <numFmt numFmtId="170" formatCode="_(* #,##0.0000_);_(* \(#,##0.0000\);_(* &quot;-&quot;????_);_(@_)"/>
    <numFmt numFmtId="171" formatCode="mm/dd/yy"/>
    <numFmt numFmtId="172" formatCode="m/d/yy"/>
    <numFmt numFmtId="173" formatCode="_(* #,##0.0_);_(* \(#,##0.0\);_(* &quot;-&quot;?_);_(@_)"/>
    <numFmt numFmtId="174" formatCode="0.0%"/>
    <numFmt numFmtId="175" formatCode="_(* #,##0.0000_);_(* \(#,##0.0000\);_(* &quot;-&quot;_);_(@_)"/>
    <numFmt numFmtId="176" formatCode="_(* #,##0.000_);_(* \(#,##0.000\);_(* &quot;-&quot;???_);_(@_)"/>
    <numFmt numFmtId="177" formatCode="0_);\(0\)"/>
    <numFmt numFmtId="178" formatCode="_(* #,##0.00000_);_(* \(#,##0.00000\);_(* &quot;-&quot;?????_);_(@_)"/>
    <numFmt numFmtId="179" formatCode="0.0000%"/>
    <numFmt numFmtId="180" formatCode="_(* #,##0.000_);_(* \(#,##0.000\);_(* &quot;-&quot;_);_(@_)"/>
    <numFmt numFmtId="181" formatCode="_(* #,##0.00_);_(* \(#,##0.00\);_(* &quot;-&quot;_);_(@_)"/>
    <numFmt numFmtId="182" formatCode="_(* #,##0.000_);_(* \(#,##0.000\);_(* &quot;-&quot;??_);_(@_)"/>
    <numFmt numFmtId="183" formatCode="[$€-2]\ #,##0.00_);[Red]\([$€-2]\ #,##0.00\)"/>
    <numFmt numFmtId="184" formatCode="&quot;$&quot;#,##0"/>
    <numFmt numFmtId="185" formatCode="#,##0.000_);\(#,##0.000\)"/>
    <numFmt numFmtId="186" formatCode="_(* #,##0_);_(* \(#,##0\);_(* &quot;-&quot;??_);_(@_)"/>
    <numFmt numFmtId="187" formatCode="_(&quot;$&quot;* #,##0_);_(&quot;$&quot;* \(#,##0\);_(&quot;$&quot;* &quot;-&quot;??_);_(@_)"/>
    <numFmt numFmtId="188" formatCode="_(* #,##0.0_);_(* \(#,##0.0\);_(* &quot;-&quot;??_);_(@_)"/>
    <numFmt numFmtId="189" formatCode="[$-409]dddd\,\ mmmm\ dd\,\ yyyy"/>
    <numFmt numFmtId="190" formatCode="&quot;$&quot;#,##0.00"/>
    <numFmt numFmtId="191" formatCode="_(&quot;$&quot;* #,##0.0_);_(&quot;$&quot;* \(#,##0.0\);_(&quot;$&quot;* &quot;-&quot;??_);_(@_)"/>
    <numFmt numFmtId="192" formatCode="_(* #,##0.0000_);_(* \(#,##0.0000\);_(* &quot;-&quot;??_);_(@_)"/>
  </numFmts>
  <fonts count="83">
    <font>
      <sz val="10"/>
      <name val="Courier"/>
      <family val="0"/>
    </font>
    <font>
      <sz val="10"/>
      <name val="Arial"/>
      <family val="0"/>
    </font>
    <font>
      <u val="single"/>
      <sz val="10"/>
      <color indexed="12"/>
      <name val="Courier"/>
      <family val="0"/>
    </font>
    <font>
      <u val="single"/>
      <sz val="10"/>
      <color indexed="36"/>
      <name val="Courier"/>
      <family val="0"/>
    </font>
    <font>
      <b/>
      <sz val="10"/>
      <name val="Times New Roman"/>
      <family val="1"/>
    </font>
    <font>
      <b/>
      <u val="single"/>
      <sz val="10"/>
      <name val="Times New Roman"/>
      <family val="1"/>
    </font>
    <font>
      <b/>
      <i/>
      <sz val="10"/>
      <name val="Times New Roman"/>
      <family val="1"/>
    </font>
    <font>
      <sz val="8"/>
      <name val="Courier"/>
      <family val="0"/>
    </font>
    <font>
      <b/>
      <sz val="10"/>
      <color indexed="12"/>
      <name val="Times New Roman"/>
      <family val="1"/>
    </font>
    <font>
      <b/>
      <sz val="10"/>
      <color indexed="8"/>
      <name val="Times New Roman"/>
      <family val="1"/>
    </font>
    <font>
      <b/>
      <sz val="10"/>
      <color indexed="14"/>
      <name val="Times New Roman"/>
      <family val="1"/>
    </font>
    <font>
      <b/>
      <sz val="10"/>
      <color indexed="17"/>
      <name val="Times New Roman"/>
      <family val="1"/>
    </font>
    <font>
      <b/>
      <sz val="10"/>
      <color indexed="53"/>
      <name val="Times New Roman"/>
      <family val="1"/>
    </font>
    <font>
      <b/>
      <sz val="10"/>
      <color indexed="19"/>
      <name val="Times New Roman"/>
      <family val="1"/>
    </font>
    <font>
      <b/>
      <sz val="10"/>
      <color indexed="52"/>
      <name val="Times New Roman"/>
      <family val="1"/>
    </font>
    <font>
      <b/>
      <sz val="10"/>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name val="Arial"/>
      <family val="2"/>
    </font>
    <font>
      <sz val="12"/>
      <name val="Arial"/>
      <family val="2"/>
    </font>
    <font>
      <u val="single"/>
      <sz val="12"/>
      <name val="Arial"/>
      <family val="2"/>
    </font>
    <font>
      <sz val="8"/>
      <name val="Arial"/>
      <family val="0"/>
    </font>
    <font>
      <b/>
      <sz val="12"/>
      <name val="Arial"/>
      <family val="2"/>
    </font>
    <font>
      <b/>
      <u val="single"/>
      <sz val="10"/>
      <color indexed="17"/>
      <name val="Times New Roman"/>
      <family val="1"/>
    </font>
    <font>
      <u val="singleAccounting"/>
      <sz val="12"/>
      <name val="Arial"/>
      <family val="2"/>
    </font>
    <font>
      <b/>
      <i/>
      <sz val="10"/>
      <name val="Arial"/>
      <family val="2"/>
    </font>
    <font>
      <b/>
      <sz val="10"/>
      <name val="Arial"/>
      <family val="2"/>
    </font>
    <font>
      <b/>
      <u val="single"/>
      <sz val="10"/>
      <color indexed="8"/>
      <name val="Times New Roman"/>
      <family val="1"/>
    </font>
    <font>
      <b/>
      <i/>
      <sz val="12"/>
      <name val="Times New Roman"/>
      <family val="1"/>
    </font>
    <font>
      <sz val="12"/>
      <name val="Times New Roman"/>
      <family val="1"/>
    </font>
    <font>
      <b/>
      <sz val="12"/>
      <name val="Times New Roman"/>
      <family val="1"/>
    </font>
    <font>
      <b/>
      <i/>
      <u val="single"/>
      <sz val="12"/>
      <name val="Times New Roman"/>
      <family val="1"/>
    </font>
    <font>
      <b/>
      <u val="single"/>
      <sz val="12"/>
      <name val="Times New Roman"/>
      <family val="1"/>
    </font>
    <font>
      <b/>
      <u val="singleAccounting"/>
      <sz val="12"/>
      <name val="Times New Roman"/>
      <family val="1"/>
    </font>
    <font>
      <b/>
      <sz val="10"/>
      <color indexed="12"/>
      <name val="Arial"/>
      <family val="2"/>
    </font>
    <font>
      <b/>
      <sz val="10"/>
      <color indexed="10"/>
      <name val="Arial"/>
      <family val="2"/>
    </font>
    <font>
      <b/>
      <sz val="10"/>
      <color indexed="60"/>
      <name val="Arial"/>
      <family val="2"/>
    </font>
    <font>
      <b/>
      <sz val="12"/>
      <color indexed="10"/>
      <name val="Times New Roman"/>
      <family val="1"/>
    </font>
    <font>
      <b/>
      <u val="single"/>
      <sz val="12"/>
      <color indexed="10"/>
      <name val="Times New Roman"/>
      <family val="1"/>
    </font>
    <font>
      <b/>
      <u val="singleAccounting"/>
      <sz val="12"/>
      <color indexed="10"/>
      <name val="Times New Roman"/>
      <family val="1"/>
    </font>
    <font>
      <sz val="12"/>
      <color indexed="10"/>
      <name val="Times New Roman"/>
      <family val="1"/>
    </font>
    <font>
      <u val="single"/>
      <sz val="12"/>
      <color indexed="10"/>
      <name val="Times New Roman"/>
      <family val="1"/>
    </font>
    <font>
      <b/>
      <sz val="33"/>
      <name val="Times New Roman"/>
      <family val="0"/>
    </font>
    <font>
      <sz val="24.75"/>
      <name val="Times New Roman"/>
      <family val="0"/>
    </font>
    <font>
      <sz val="15.75"/>
      <name val="Times New Roman"/>
      <family val="1"/>
    </font>
    <font>
      <sz val="18.5"/>
      <name val="Times New Roman"/>
      <family val="1"/>
    </font>
    <font>
      <b/>
      <u val="singleAccounting"/>
      <sz val="10"/>
      <color indexed="12"/>
      <name val="Times New Roman"/>
      <family val="1"/>
    </font>
    <font>
      <b/>
      <sz val="31.25"/>
      <name val="Times New Roman"/>
      <family val="0"/>
    </font>
    <font>
      <b/>
      <sz val="24.5"/>
      <name val="Times New Roman"/>
      <family val="0"/>
    </font>
    <font>
      <sz val="24.5"/>
      <name val="Times New Roman"/>
      <family val="0"/>
    </font>
    <font>
      <b/>
      <u val="singleAccounting"/>
      <sz val="10"/>
      <name val="Times New Roman"/>
      <family val="1"/>
    </font>
    <font>
      <b/>
      <strike/>
      <sz val="12"/>
      <name val="Times New Roman"/>
      <family val="1"/>
    </font>
    <font>
      <b/>
      <sz val="10"/>
      <color indexed="61"/>
      <name val="Times New Roman"/>
      <family val="1"/>
    </font>
    <font>
      <b/>
      <sz val="10"/>
      <color indexed="16"/>
      <name val="Times New Roman"/>
      <family val="1"/>
    </font>
    <font>
      <b/>
      <u val="singleAccounting"/>
      <sz val="10"/>
      <color indexed="14"/>
      <name val="Times New Roman"/>
      <family val="1"/>
    </font>
    <font>
      <sz val="10"/>
      <name val="Times New Roman"/>
      <family val="0"/>
    </font>
    <font>
      <u val="single"/>
      <sz val="10"/>
      <name val="Times New Roman"/>
      <family val="0"/>
    </font>
    <font>
      <sz val="10"/>
      <color indexed="52"/>
      <name val="Times New Roman"/>
      <family val="1"/>
    </font>
    <font>
      <u val="single"/>
      <sz val="12"/>
      <name val="Times New Roman"/>
      <family val="1"/>
    </font>
    <font>
      <b/>
      <sz val="10"/>
      <name val="Courier"/>
      <family val="0"/>
    </font>
    <font>
      <b/>
      <sz val="10"/>
      <color indexed="12"/>
      <name val="Courier"/>
      <family val="0"/>
    </font>
    <font>
      <sz val="12"/>
      <color indexed="10"/>
      <name val="Arial"/>
      <family val="2"/>
    </font>
    <font>
      <u val="single"/>
      <sz val="12"/>
      <color indexed="10"/>
      <name val="Arial"/>
      <family val="2"/>
    </font>
    <font>
      <b/>
      <u val="single"/>
      <sz val="12"/>
      <name val="Arial"/>
      <family val="2"/>
    </font>
    <font>
      <b/>
      <strike/>
      <sz val="10"/>
      <color indexed="12"/>
      <name val="Times New Roman"/>
      <family val="1"/>
    </font>
    <font>
      <b/>
      <strike/>
      <sz val="10"/>
      <color indexed="17"/>
      <name val="Times New Roman"/>
      <family val="1"/>
    </font>
    <font>
      <b/>
      <i/>
      <sz val="10"/>
      <color indexed="17"/>
      <name val="Times New Roman"/>
      <family val="1"/>
    </font>
    <font>
      <b/>
      <u val="single"/>
      <sz val="10"/>
      <color indexed="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double"/>
    </border>
    <border>
      <left style="thin"/>
      <right style="medium"/>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style="thin"/>
      <right style="medium"/>
      <top style="thin"/>
      <bottom style="medium"/>
    </border>
    <border>
      <left>
        <color indexed="63"/>
      </left>
      <right style="thin"/>
      <top style="thin"/>
      <bottom style="thin"/>
    </border>
    <border>
      <left style="medium"/>
      <right style="medium"/>
      <top style="medium"/>
      <bottom style="thin"/>
    </border>
    <border>
      <left>
        <color indexed="63"/>
      </left>
      <right style="medium"/>
      <top style="medium"/>
      <bottom style="thin"/>
    </border>
    <border>
      <left>
        <color indexed="63"/>
      </left>
      <right style="thin"/>
      <top style="medium"/>
      <bottom style="thin"/>
    </border>
    <border>
      <left style="medium"/>
      <right style="medium"/>
      <top>
        <color indexed="63"/>
      </top>
      <bottom style="medium"/>
    </border>
    <border>
      <left>
        <color indexed="63"/>
      </left>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medium"/>
      <right>
        <color indexed="63"/>
      </right>
      <top style="medium"/>
      <bottom style="double"/>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medium"/>
    </border>
    <border>
      <left style="medium"/>
      <right style="medium"/>
      <top style="medium"/>
      <bottom>
        <color indexed="63"/>
      </bottom>
    </border>
    <border>
      <left style="thin"/>
      <right>
        <color indexed="63"/>
      </right>
      <top style="thin"/>
      <bottom style="thin"/>
    </border>
  </borders>
  <cellStyleXfs count="7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37" fontId="0"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29" fillId="20"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681">
    <xf numFmtId="37" fontId="0" fillId="0" borderId="0" xfId="0" applyAlignment="1">
      <alignment/>
    </xf>
    <xf numFmtId="41" fontId="8" fillId="0" borderId="0" xfId="0" applyNumberFormat="1" applyFont="1" applyFill="1" applyBorder="1" applyAlignment="1" applyProtection="1">
      <alignment/>
      <protection/>
    </xf>
    <xf numFmtId="0" fontId="4" fillId="0" borderId="0" xfId="0" applyNumberFormat="1" applyFont="1" applyFill="1" applyBorder="1" applyAlignment="1">
      <alignment horizontal="left"/>
    </xf>
    <xf numFmtId="41" fontId="14" fillId="0" borderId="0" xfId="0" applyNumberFormat="1" applyFont="1" applyFill="1" applyBorder="1" applyAlignment="1">
      <alignment/>
    </xf>
    <xf numFmtId="41" fontId="4" fillId="0" borderId="0" xfId="0" applyNumberFormat="1" applyFont="1" applyFill="1" applyBorder="1" applyAlignment="1">
      <alignment/>
    </xf>
    <xf numFmtId="41" fontId="34" fillId="0" borderId="0" xfId="62" applyNumberFormat="1" applyFont="1">
      <alignment/>
      <protection/>
    </xf>
    <xf numFmtId="41" fontId="11" fillId="0" borderId="0" xfId="0" applyNumberFormat="1" applyFont="1" applyFill="1" applyBorder="1" applyAlignment="1">
      <alignment/>
    </xf>
    <xf numFmtId="0" fontId="1" fillId="0" borderId="0" xfId="58">
      <alignment/>
      <protection/>
    </xf>
    <xf numFmtId="0" fontId="37" fillId="0" borderId="0" xfId="58" applyFont="1">
      <alignment/>
      <protection/>
    </xf>
    <xf numFmtId="0" fontId="34" fillId="0" borderId="0" xfId="58" applyFont="1">
      <alignment/>
      <protection/>
    </xf>
    <xf numFmtId="41" fontId="35" fillId="0" borderId="0" xfId="58" applyNumberFormat="1" applyFont="1">
      <alignment/>
      <protection/>
    </xf>
    <xf numFmtId="41" fontId="34" fillId="0" borderId="0" xfId="58" applyNumberFormat="1" applyFont="1">
      <alignment/>
      <protection/>
    </xf>
    <xf numFmtId="41" fontId="34" fillId="0" borderId="0" xfId="58" applyNumberFormat="1" applyFont="1" applyAlignment="1">
      <alignment/>
      <protection/>
    </xf>
    <xf numFmtId="41" fontId="37" fillId="0" borderId="0" xfId="58" applyNumberFormat="1" applyFont="1">
      <alignment/>
      <protection/>
    </xf>
    <xf numFmtId="37" fontId="4" fillId="0" borderId="0" xfId="0" applyFont="1" applyFill="1" applyBorder="1" applyAlignment="1">
      <alignment/>
    </xf>
    <xf numFmtId="37" fontId="4" fillId="0" borderId="0" xfId="0" applyFont="1" applyFill="1" applyBorder="1" applyAlignment="1">
      <alignment horizontal="center" vertical="center"/>
    </xf>
    <xf numFmtId="41" fontId="4" fillId="0" borderId="0" xfId="0" applyNumberFormat="1" applyFont="1" applyFill="1" applyBorder="1" applyAlignment="1" applyProtection="1">
      <alignment/>
      <protection/>
    </xf>
    <xf numFmtId="37" fontId="4" fillId="0" borderId="0" xfId="0" applyFont="1" applyFill="1" applyBorder="1" applyAlignment="1">
      <alignment vertical="center"/>
    </xf>
    <xf numFmtId="41" fontId="11" fillId="0" borderId="0" xfId="0" applyNumberFormat="1" applyFont="1" applyFill="1" applyBorder="1" applyAlignment="1" applyProtection="1">
      <alignment/>
      <protection/>
    </xf>
    <xf numFmtId="37" fontId="4" fillId="0" borderId="0" xfId="0" applyFont="1" applyFill="1" applyBorder="1" applyAlignment="1" applyProtection="1">
      <alignment horizontal="left"/>
      <protection/>
    </xf>
    <xf numFmtId="37" fontId="4" fillId="0" borderId="0" xfId="0" applyFont="1" applyFill="1" applyBorder="1" applyAlignment="1">
      <alignment horizontal="right"/>
    </xf>
    <xf numFmtId="37" fontId="4" fillId="0" borderId="0" xfId="0" applyFont="1" applyFill="1" applyBorder="1" applyAlignment="1">
      <alignment horizontal="left"/>
    </xf>
    <xf numFmtId="37" fontId="8" fillId="0" borderId="0" xfId="0" applyFont="1" applyFill="1" applyBorder="1" applyAlignment="1">
      <alignment/>
    </xf>
    <xf numFmtId="41" fontId="8" fillId="0" borderId="0" xfId="0" applyNumberFormat="1" applyFont="1" applyFill="1" applyBorder="1" applyAlignment="1">
      <alignment horizontal="center"/>
    </xf>
    <xf numFmtId="41" fontId="8" fillId="0" borderId="0" xfId="0" applyNumberFormat="1" applyFont="1" applyFill="1" applyBorder="1" applyAlignment="1">
      <alignment/>
    </xf>
    <xf numFmtId="37" fontId="9" fillId="0" borderId="0" xfId="0" applyFont="1" applyFill="1" applyBorder="1" applyAlignment="1">
      <alignment/>
    </xf>
    <xf numFmtId="41" fontId="9" fillId="0" borderId="0" xfId="0" applyNumberFormat="1" applyFont="1" applyFill="1" applyBorder="1" applyAlignment="1">
      <alignment/>
    </xf>
    <xf numFmtId="37" fontId="11" fillId="0" borderId="0" xfId="0" applyFont="1" applyFill="1" applyBorder="1" applyAlignment="1">
      <alignment/>
    </xf>
    <xf numFmtId="37" fontId="14" fillId="0" borderId="0" xfId="0" applyFont="1" applyFill="1" applyBorder="1" applyAlignment="1">
      <alignment/>
    </xf>
    <xf numFmtId="37" fontId="10" fillId="0" borderId="0" xfId="0" applyFont="1" applyFill="1" applyBorder="1" applyAlignment="1">
      <alignment/>
    </xf>
    <xf numFmtId="37" fontId="4" fillId="0" borderId="0" xfId="0" applyFont="1" applyFill="1" applyBorder="1" applyAlignment="1" applyProtection="1">
      <alignment horizontal="right"/>
      <protection/>
    </xf>
    <xf numFmtId="37" fontId="12" fillId="0" borderId="0" xfId="0" applyFont="1" applyFill="1" applyBorder="1" applyAlignment="1">
      <alignment/>
    </xf>
    <xf numFmtId="41" fontId="12" fillId="0" borderId="0" xfId="0" applyNumberFormat="1" applyFont="1" applyFill="1" applyBorder="1" applyAlignment="1">
      <alignment/>
    </xf>
    <xf numFmtId="41" fontId="4"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left"/>
    </xf>
    <xf numFmtId="41" fontId="4" fillId="0" borderId="0" xfId="0" applyNumberFormat="1" applyFont="1" applyFill="1" applyAlignment="1">
      <alignment horizontal="left"/>
    </xf>
    <xf numFmtId="41" fontId="4" fillId="0" borderId="0" xfId="0" applyNumberFormat="1" applyFont="1" applyFill="1" applyAlignment="1">
      <alignment/>
    </xf>
    <xf numFmtId="41" fontId="14" fillId="0" borderId="10" xfId="0" applyNumberFormat="1" applyFont="1" applyFill="1" applyBorder="1" applyAlignment="1" applyProtection="1">
      <alignment/>
      <protection/>
    </xf>
    <xf numFmtId="41" fontId="14" fillId="0" borderId="10" xfId="0" applyNumberFormat="1" applyFont="1" applyFill="1" applyBorder="1" applyAlignment="1">
      <alignment/>
    </xf>
    <xf numFmtId="37" fontId="44" fillId="0" borderId="0" xfId="0" applyFont="1" applyAlignment="1">
      <alignment/>
    </xf>
    <xf numFmtId="37" fontId="45" fillId="0" borderId="0" xfId="0" applyFont="1" applyAlignment="1">
      <alignment/>
    </xf>
    <xf numFmtId="37" fontId="46" fillId="0" borderId="0" xfId="0" applyFont="1" applyAlignment="1">
      <alignment horizontal="center"/>
    </xf>
    <xf numFmtId="41" fontId="47" fillId="0" borderId="0" xfId="0" applyNumberFormat="1" applyFont="1" applyAlignment="1" applyProtection="1">
      <alignment horizontal="right"/>
      <protection/>
    </xf>
    <xf numFmtId="37" fontId="45" fillId="0" borderId="0" xfId="0" applyFont="1" applyAlignment="1">
      <alignment/>
    </xf>
    <xf numFmtId="41" fontId="45" fillId="0" borderId="0" xfId="0" applyNumberFormat="1" applyFont="1" applyAlignment="1">
      <alignment/>
    </xf>
    <xf numFmtId="41" fontId="48" fillId="0" borderId="0" xfId="0" applyNumberFormat="1" applyFont="1" applyAlignment="1">
      <alignment/>
    </xf>
    <xf numFmtId="41" fontId="45" fillId="0" borderId="0" xfId="0" applyNumberFormat="1" applyFont="1" applyFill="1" applyAlignment="1">
      <alignment/>
    </xf>
    <xf numFmtId="41" fontId="48" fillId="0" borderId="0" xfId="0" applyNumberFormat="1" applyFont="1" applyAlignment="1">
      <alignment/>
    </xf>
    <xf numFmtId="37" fontId="44" fillId="0" borderId="0" xfId="0" applyFont="1" applyFill="1" applyAlignment="1">
      <alignment/>
    </xf>
    <xf numFmtId="37" fontId="47" fillId="0" borderId="0" xfId="0" applyFont="1" applyAlignment="1">
      <alignment horizontal="right"/>
    </xf>
    <xf numFmtId="37" fontId="49" fillId="0" borderId="0" xfId="0" applyFont="1" applyAlignment="1">
      <alignment/>
    </xf>
    <xf numFmtId="37" fontId="45" fillId="0" borderId="0" xfId="0" applyFont="1" applyAlignment="1">
      <alignment horizontal="left"/>
    </xf>
    <xf numFmtId="37" fontId="45" fillId="0" borderId="0" xfId="0" applyFont="1" applyFill="1" applyAlignment="1">
      <alignment/>
    </xf>
    <xf numFmtId="37" fontId="50" fillId="0" borderId="0" xfId="0" applyFont="1" applyAlignment="1">
      <alignment/>
    </xf>
    <xf numFmtId="37" fontId="51" fillId="0" borderId="0" xfId="0" applyFont="1" applyAlignment="1">
      <alignment/>
    </xf>
    <xf numFmtId="37" fontId="52" fillId="0" borderId="0" xfId="0" applyFont="1" applyAlignment="1">
      <alignment/>
    </xf>
    <xf numFmtId="41" fontId="44" fillId="0" borderId="0" xfId="0" applyNumberFormat="1" applyFont="1" applyBorder="1" applyAlignment="1">
      <alignment/>
    </xf>
    <xf numFmtId="37" fontId="53" fillId="0" borderId="0" xfId="0" applyFont="1" applyAlignment="1">
      <alignment vertical="center"/>
    </xf>
    <xf numFmtId="41" fontId="47" fillId="0" borderId="0" xfId="0" applyNumberFormat="1" applyFont="1" applyAlignment="1">
      <alignment/>
    </xf>
    <xf numFmtId="41" fontId="54" fillId="0" borderId="0" xfId="0" applyNumberFormat="1" applyFont="1" applyAlignment="1">
      <alignment/>
    </xf>
    <xf numFmtId="41" fontId="54" fillId="0" borderId="0" xfId="0" applyNumberFormat="1" applyFont="1" applyAlignment="1">
      <alignment vertical="center"/>
    </xf>
    <xf numFmtId="41" fontId="48" fillId="0" borderId="0" xfId="0" applyNumberFormat="1" applyFont="1" applyAlignment="1">
      <alignment vertical="center"/>
    </xf>
    <xf numFmtId="37" fontId="47" fillId="0" borderId="0" xfId="0" applyFont="1" applyAlignment="1">
      <alignment horizontal="center"/>
    </xf>
    <xf numFmtId="41" fontId="44" fillId="0" borderId="0" xfId="0" applyNumberFormat="1" applyFont="1" applyAlignment="1">
      <alignment/>
    </xf>
    <xf numFmtId="37" fontId="47" fillId="0" borderId="0" xfId="0" applyFont="1" applyAlignment="1">
      <alignment/>
    </xf>
    <xf numFmtId="42" fontId="44" fillId="0" borderId="0" xfId="0" applyNumberFormat="1" applyFont="1" applyAlignment="1">
      <alignment/>
    </xf>
    <xf numFmtId="37" fontId="44" fillId="0" borderId="0" xfId="0" applyFont="1" applyAlignment="1">
      <alignment horizontal="left"/>
    </xf>
    <xf numFmtId="37" fontId="55" fillId="0" borderId="0" xfId="0" applyFont="1" applyAlignment="1">
      <alignment/>
    </xf>
    <xf numFmtId="41" fontId="56" fillId="0" borderId="0" xfId="0" applyNumberFormat="1" applyFont="1" applyAlignment="1">
      <alignment/>
    </xf>
    <xf numFmtId="37" fontId="45" fillId="0" borderId="0" xfId="0" applyFont="1" applyAlignment="1">
      <alignment vertical="justify"/>
    </xf>
    <xf numFmtId="41" fontId="45" fillId="0" borderId="0" xfId="0" applyNumberFormat="1" applyFont="1" applyAlignment="1">
      <alignment vertical="justify"/>
    </xf>
    <xf numFmtId="37" fontId="46" fillId="0" borderId="0" xfId="0" applyFont="1" applyAlignment="1">
      <alignment horizontal="center" vertical="justify"/>
    </xf>
    <xf numFmtId="37" fontId="47" fillId="0" borderId="0" xfId="0" applyFont="1" applyAlignment="1">
      <alignment horizontal="right" vertical="justify"/>
    </xf>
    <xf numFmtId="41" fontId="47" fillId="0" borderId="0" xfId="0" applyNumberFormat="1" applyFont="1" applyAlignment="1" applyProtection="1">
      <alignment horizontal="right" vertical="justify"/>
      <protection/>
    </xf>
    <xf numFmtId="37" fontId="45" fillId="0" borderId="0" xfId="0" applyFont="1" applyAlignment="1">
      <alignment horizontal="left" vertical="justify"/>
    </xf>
    <xf numFmtId="37" fontId="45" fillId="0" borderId="0" xfId="0" applyFont="1" applyFill="1" applyAlignment="1">
      <alignment vertical="justify"/>
    </xf>
    <xf numFmtId="37" fontId="52" fillId="0" borderId="0" xfId="0" applyFont="1" applyAlignment="1">
      <alignment vertical="justify"/>
    </xf>
    <xf numFmtId="41" fontId="52" fillId="0" borderId="0" xfId="0" applyNumberFormat="1" applyFont="1" applyAlignment="1">
      <alignment vertical="justify"/>
    </xf>
    <xf numFmtId="41" fontId="55" fillId="0" borderId="0" xfId="0" applyNumberFormat="1" applyFont="1" applyBorder="1" applyAlignment="1">
      <alignment vertical="justify"/>
    </xf>
    <xf numFmtId="37" fontId="53" fillId="0" borderId="0" xfId="0" applyFont="1" applyAlignment="1">
      <alignment vertical="justify"/>
    </xf>
    <xf numFmtId="37" fontId="47" fillId="0" borderId="0" xfId="0" applyFont="1" applyAlignment="1">
      <alignment horizontal="center" vertical="justify"/>
    </xf>
    <xf numFmtId="37" fontId="44" fillId="0" borderId="0" xfId="0" applyFont="1" applyAlignment="1">
      <alignment vertical="justify"/>
    </xf>
    <xf numFmtId="41" fontId="44" fillId="0" borderId="0" xfId="0" applyNumberFormat="1" applyFont="1" applyAlignment="1">
      <alignment vertical="justify"/>
    </xf>
    <xf numFmtId="37" fontId="47" fillId="0" borderId="0" xfId="0" applyFont="1" applyAlignment="1">
      <alignment vertical="justify"/>
    </xf>
    <xf numFmtId="41" fontId="47" fillId="0" borderId="0" xfId="0" applyNumberFormat="1" applyFont="1" applyAlignment="1">
      <alignment vertical="justify"/>
    </xf>
    <xf numFmtId="41" fontId="53" fillId="0" borderId="0" xfId="0" applyNumberFormat="1" applyFont="1" applyAlignment="1">
      <alignment/>
    </xf>
    <xf numFmtId="41" fontId="47" fillId="0" borderId="0" xfId="0" applyNumberFormat="1" applyFont="1" applyFill="1" applyAlignment="1" applyProtection="1">
      <alignment horizontal="right"/>
      <protection/>
    </xf>
    <xf numFmtId="41" fontId="53" fillId="0" borderId="0" xfId="0" applyNumberFormat="1" applyFont="1" applyFill="1" applyAlignment="1">
      <alignment/>
    </xf>
    <xf numFmtId="41" fontId="44" fillId="0" borderId="0" xfId="0" applyNumberFormat="1" applyFont="1" applyFill="1" applyBorder="1" applyAlignment="1">
      <alignment/>
    </xf>
    <xf numFmtId="41" fontId="48" fillId="0" borderId="0" xfId="0" applyNumberFormat="1" applyFont="1" applyFill="1" applyAlignment="1">
      <alignment vertical="center"/>
    </xf>
    <xf numFmtId="41" fontId="47" fillId="0" borderId="0" xfId="0" applyNumberFormat="1" applyFont="1" applyFill="1" applyAlignment="1">
      <alignment/>
    </xf>
    <xf numFmtId="41" fontId="44" fillId="0" borderId="0" xfId="0" applyNumberFormat="1" applyFont="1" applyFill="1" applyAlignment="1">
      <alignment/>
    </xf>
    <xf numFmtId="41" fontId="56" fillId="0" borderId="0" xfId="0" applyNumberFormat="1" applyFont="1" applyFill="1" applyAlignment="1">
      <alignment/>
    </xf>
    <xf numFmtId="41" fontId="45" fillId="0" borderId="0" xfId="0" applyNumberFormat="1" applyFont="1" applyFill="1" applyAlignment="1">
      <alignment vertical="justify"/>
    </xf>
    <xf numFmtId="41" fontId="47" fillId="0" borderId="0" xfId="0" applyNumberFormat="1" applyFont="1" applyFill="1" applyAlignment="1" applyProtection="1">
      <alignment horizontal="right" vertical="justify"/>
      <protection/>
    </xf>
    <xf numFmtId="41" fontId="55" fillId="0" borderId="0" xfId="0" applyNumberFormat="1" applyFont="1" applyFill="1" applyBorder="1" applyAlignment="1">
      <alignment vertical="justify"/>
    </xf>
    <xf numFmtId="41" fontId="54" fillId="0" borderId="0" xfId="0" applyNumberFormat="1" applyFont="1" applyFill="1" applyAlignment="1">
      <alignment vertical="center"/>
    </xf>
    <xf numFmtId="37" fontId="44" fillId="0" borderId="0" xfId="0" applyFont="1" applyFill="1" applyAlignment="1">
      <alignment vertical="justify"/>
    </xf>
    <xf numFmtId="41" fontId="47" fillId="0" borderId="0" xfId="0" applyNumberFormat="1" applyFont="1" applyFill="1" applyAlignment="1">
      <alignment vertical="justify"/>
    </xf>
    <xf numFmtId="37" fontId="13" fillId="0" borderId="11" xfId="0" applyFont="1" applyFill="1" applyBorder="1" applyAlignment="1">
      <alignment/>
    </xf>
    <xf numFmtId="41" fontId="13" fillId="0" borderId="11" xfId="0" applyNumberFormat="1" applyFont="1" applyFill="1" applyBorder="1" applyAlignment="1">
      <alignment/>
    </xf>
    <xf numFmtId="37" fontId="4" fillId="0" borderId="11" xfId="0" applyFont="1" applyFill="1" applyBorder="1" applyAlignment="1" applyProtection="1">
      <alignment horizontal="left"/>
      <protection/>
    </xf>
    <xf numFmtId="41" fontId="39" fillId="0" borderId="0" xfId="57" applyNumberFormat="1" applyFont="1">
      <alignment/>
      <protection/>
    </xf>
    <xf numFmtId="41" fontId="13" fillId="0" borderId="0" xfId="0" applyNumberFormat="1" applyFont="1" applyFill="1" applyBorder="1" applyAlignment="1" applyProtection="1">
      <alignment/>
      <protection/>
    </xf>
    <xf numFmtId="37" fontId="45" fillId="0" borderId="0" xfId="0" applyFont="1" applyFill="1" applyBorder="1" applyAlignment="1">
      <alignment horizontal="left"/>
    </xf>
    <xf numFmtId="37" fontId="45" fillId="0" borderId="0" xfId="0" applyFont="1" applyFill="1" applyBorder="1" applyAlignment="1" applyProtection="1">
      <alignment horizontal="left"/>
      <protection/>
    </xf>
    <xf numFmtId="41" fontId="48" fillId="0" borderId="0" xfId="0" applyNumberFormat="1" applyFont="1" applyFill="1" applyAlignment="1">
      <alignment/>
    </xf>
    <xf numFmtId="37" fontId="41" fillId="0" borderId="0" xfId="0" applyFont="1" applyAlignment="1">
      <alignment/>
    </xf>
    <xf numFmtId="41" fontId="14" fillId="0" borderId="12" xfId="0" applyNumberFormat="1" applyFont="1" applyFill="1" applyBorder="1" applyAlignment="1">
      <alignment/>
    </xf>
    <xf numFmtId="41" fontId="4" fillId="0" borderId="10" xfId="0" applyNumberFormat="1" applyFont="1" applyFill="1" applyBorder="1" applyAlignment="1">
      <alignment/>
    </xf>
    <xf numFmtId="0" fontId="4" fillId="0" borderId="0" xfId="0" applyNumberFormat="1" applyFont="1" applyFill="1" applyBorder="1" applyAlignment="1" applyProtection="1">
      <alignment horizontal="left"/>
      <protection/>
    </xf>
    <xf numFmtId="41" fontId="4" fillId="0" borderId="0" xfId="0" applyNumberFormat="1" applyFont="1" applyFill="1" applyBorder="1" applyAlignment="1" applyProtection="1">
      <alignment/>
      <protection/>
    </xf>
    <xf numFmtId="41" fontId="4" fillId="0" borderId="12" xfId="0" applyNumberFormat="1" applyFont="1" applyFill="1" applyBorder="1" applyAlignment="1">
      <alignment/>
    </xf>
    <xf numFmtId="41" fontId="8" fillId="0" borderId="10" xfId="0" applyNumberFormat="1" applyFont="1" applyFill="1" applyBorder="1" applyAlignment="1">
      <alignment/>
    </xf>
    <xf numFmtId="41" fontId="8" fillId="0" borderId="13" xfId="0" applyNumberFormat="1" applyFont="1" applyFill="1" applyBorder="1" applyAlignment="1">
      <alignment/>
    </xf>
    <xf numFmtId="41" fontId="8" fillId="0" borderId="12" xfId="0" applyNumberFormat="1" applyFont="1" applyFill="1" applyBorder="1" applyAlignment="1">
      <alignment/>
    </xf>
    <xf numFmtId="41" fontId="4" fillId="0" borderId="14" xfId="0" applyNumberFormat="1" applyFont="1" applyFill="1" applyBorder="1" applyAlignment="1" applyProtection="1">
      <alignment/>
      <protection/>
    </xf>
    <xf numFmtId="41" fontId="66" fillId="0" borderId="0" xfId="0" applyNumberFormat="1" applyFont="1" applyFill="1" applyAlignment="1">
      <alignment/>
    </xf>
    <xf numFmtId="37" fontId="67" fillId="0" borderId="0" xfId="0" applyFont="1" applyFill="1" applyBorder="1" applyAlignment="1">
      <alignment/>
    </xf>
    <xf numFmtId="37" fontId="68" fillId="0" borderId="0" xfId="0" applyFont="1" applyFill="1" applyBorder="1" applyAlignment="1">
      <alignment/>
    </xf>
    <xf numFmtId="41" fontId="68" fillId="0" borderId="0" xfId="0" applyNumberFormat="1" applyFont="1" applyFill="1" applyBorder="1" applyAlignment="1">
      <alignment/>
    </xf>
    <xf numFmtId="41" fontId="67" fillId="0" borderId="0" xfId="0" applyNumberFormat="1" applyFont="1" applyFill="1" applyBorder="1" applyAlignment="1">
      <alignment/>
    </xf>
    <xf numFmtId="37" fontId="4" fillId="0" borderId="15" xfId="0" applyFont="1" applyFill="1" applyBorder="1" applyAlignment="1">
      <alignment horizontal="center"/>
    </xf>
    <xf numFmtId="37" fontId="4" fillId="0" borderId="16" xfId="0" applyFont="1" applyFill="1" applyBorder="1" applyAlignment="1">
      <alignment horizontal="center"/>
    </xf>
    <xf numFmtId="37" fontId="4" fillId="0" borderId="10" xfId="0" applyFont="1" applyFill="1" applyBorder="1" applyAlignment="1">
      <alignment horizontal="center"/>
    </xf>
    <xf numFmtId="37" fontId="4" fillId="0" borderId="10" xfId="0" applyFont="1" applyFill="1" applyBorder="1" applyAlignment="1" quotePrefix="1">
      <alignment horizontal="center"/>
    </xf>
    <xf numFmtId="37" fontId="4" fillId="0" borderId="12" xfId="0" applyFont="1" applyFill="1" applyBorder="1" applyAlignment="1" quotePrefix="1">
      <alignment horizontal="center"/>
    </xf>
    <xf numFmtId="0" fontId="4" fillId="0" borderId="17" xfId="0" applyNumberFormat="1" applyFont="1" applyFill="1" applyBorder="1" applyAlignment="1" applyProtection="1">
      <alignment horizontal="left"/>
      <protection/>
    </xf>
    <xf numFmtId="0" fontId="14" fillId="0" borderId="17" xfId="0" applyNumberFormat="1" applyFont="1" applyFill="1" applyBorder="1" applyAlignment="1">
      <alignment horizontal="left"/>
    </xf>
    <xf numFmtId="0" fontId="8" fillId="0" borderId="17" xfId="0" applyNumberFormat="1" applyFont="1" applyFill="1" applyBorder="1" applyAlignment="1">
      <alignment horizontal="left"/>
    </xf>
    <xf numFmtId="41" fontId="4" fillId="0" borderId="18" xfId="0" applyNumberFormat="1" applyFont="1" applyFill="1" applyBorder="1" applyAlignment="1">
      <alignment/>
    </xf>
    <xf numFmtId="0" fontId="14" fillId="0" borderId="17" xfId="0" applyNumberFormat="1" applyFont="1" applyFill="1" applyBorder="1" applyAlignment="1" applyProtection="1">
      <alignment/>
      <protection/>
    </xf>
    <xf numFmtId="0" fontId="8" fillId="0" borderId="17" xfId="0" applyNumberFormat="1" applyFont="1" applyFill="1" applyBorder="1" applyAlignment="1" quotePrefix="1">
      <alignment horizontal="left"/>
    </xf>
    <xf numFmtId="41" fontId="4" fillId="0" borderId="17" xfId="0" applyNumberFormat="1" applyFont="1" applyFill="1" applyBorder="1" applyAlignment="1" applyProtection="1">
      <alignment horizontal="left"/>
      <protection/>
    </xf>
    <xf numFmtId="0" fontId="8" fillId="0" borderId="17" xfId="0" applyNumberFormat="1" applyFont="1" applyFill="1" applyBorder="1" applyAlignment="1">
      <alignment/>
    </xf>
    <xf numFmtId="41" fontId="4"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41" fontId="4" fillId="0" borderId="19" xfId="0" applyNumberFormat="1" applyFont="1" applyFill="1" applyBorder="1" applyAlignment="1" applyProtection="1">
      <alignment/>
      <protection/>
    </xf>
    <xf numFmtId="41" fontId="10" fillId="0" borderId="0" xfId="0" applyNumberFormat="1" applyFont="1" applyFill="1" applyAlignment="1">
      <alignment/>
    </xf>
    <xf numFmtId="0" fontId="10" fillId="0" borderId="0" xfId="0" applyNumberFormat="1" applyFont="1" applyFill="1" applyBorder="1" applyAlignment="1" applyProtection="1">
      <alignment horizontal="left"/>
      <protection/>
    </xf>
    <xf numFmtId="41" fontId="8" fillId="0" borderId="0" xfId="0" applyNumberFormat="1" applyFont="1" applyFill="1" applyAlignment="1">
      <alignment/>
    </xf>
    <xf numFmtId="41" fontId="14" fillId="0" borderId="0" xfId="0" applyNumberFormat="1" applyFont="1" applyFill="1" applyAlignment="1">
      <alignment/>
    </xf>
    <xf numFmtId="41" fontId="10" fillId="0" borderId="0" xfId="0" applyNumberFormat="1" applyFont="1" applyFill="1" applyAlignment="1">
      <alignment/>
    </xf>
    <xf numFmtId="41" fontId="5" fillId="0" borderId="0" xfId="0" applyNumberFormat="1" applyFont="1" applyFill="1" applyAlignment="1">
      <alignment/>
    </xf>
    <xf numFmtId="41" fontId="10" fillId="0" borderId="10" xfId="0" applyNumberFormat="1" applyFont="1" applyFill="1" applyBorder="1" applyAlignment="1">
      <alignment/>
    </xf>
    <xf numFmtId="0" fontId="10" fillId="0" borderId="10" xfId="0" applyNumberFormat="1" applyFont="1" applyFill="1" applyBorder="1" applyAlignment="1">
      <alignment/>
    </xf>
    <xf numFmtId="41" fontId="69" fillId="0" borderId="10" xfId="0" applyNumberFormat="1" applyFont="1" applyFill="1" applyBorder="1" applyAlignment="1">
      <alignment/>
    </xf>
    <xf numFmtId="41" fontId="69" fillId="0" borderId="12" xfId="0" applyNumberFormat="1" applyFont="1" applyFill="1" applyBorder="1" applyAlignment="1">
      <alignment/>
    </xf>
    <xf numFmtId="41" fontId="10" fillId="0" borderId="14" xfId="0" applyNumberFormat="1" applyFont="1" applyFill="1" applyBorder="1" applyAlignment="1">
      <alignment/>
    </xf>
    <xf numFmtId="41" fontId="10" fillId="0" borderId="20" xfId="0" applyNumberFormat="1" applyFont="1" applyFill="1" applyBorder="1" applyAlignment="1">
      <alignment/>
    </xf>
    <xf numFmtId="41" fontId="10" fillId="0" borderId="0" xfId="0" applyNumberFormat="1" applyFont="1" applyFill="1" applyBorder="1" applyAlignment="1">
      <alignment/>
    </xf>
    <xf numFmtId="0" fontId="1" fillId="0" borderId="0" xfId="0" applyNumberFormat="1" applyFont="1" applyFill="1" applyBorder="1" applyAlignment="1" applyProtection="1">
      <alignment/>
      <protection locked="0"/>
    </xf>
    <xf numFmtId="41" fontId="8" fillId="0" borderId="21" xfId="0" applyNumberFormat="1" applyFont="1" applyFill="1" applyBorder="1" applyAlignment="1">
      <alignment/>
    </xf>
    <xf numFmtId="37" fontId="5" fillId="0" borderId="0" xfId="0" applyFont="1" applyFill="1" applyBorder="1" applyAlignment="1">
      <alignment horizontal="right" vertical="center"/>
    </xf>
    <xf numFmtId="41" fontId="11" fillId="0" borderId="0" xfId="0" applyNumberFormat="1" applyFont="1" applyFill="1" applyBorder="1" applyAlignment="1">
      <alignment/>
    </xf>
    <xf numFmtId="0" fontId="8" fillId="0" borderId="17" xfId="0" applyNumberFormat="1" applyFont="1" applyFill="1" applyBorder="1" applyAlignment="1" applyProtection="1">
      <alignment/>
      <protection/>
    </xf>
    <xf numFmtId="41" fontId="8" fillId="0" borderId="10" xfId="0" applyNumberFormat="1" applyFont="1" applyFill="1" applyBorder="1" applyAlignment="1" applyProtection="1">
      <alignment/>
      <protection/>
    </xf>
    <xf numFmtId="41" fontId="61" fillId="0" borderId="10" xfId="0" applyNumberFormat="1" applyFont="1" applyFill="1" applyBorder="1" applyAlignment="1">
      <alignment/>
    </xf>
    <xf numFmtId="41" fontId="61" fillId="0" borderId="12" xfId="0" applyNumberFormat="1" applyFont="1" applyFill="1" applyBorder="1" applyAlignment="1">
      <alignment/>
    </xf>
    <xf numFmtId="0" fontId="70" fillId="0" borderId="17" xfId="0" applyNumberFormat="1" applyFont="1" applyFill="1" applyBorder="1" applyAlignment="1" applyProtection="1">
      <alignment horizontal="left"/>
      <protection/>
    </xf>
    <xf numFmtId="41" fontId="4" fillId="0" borderId="18" xfId="0" applyNumberFormat="1" applyFont="1" applyFill="1" applyBorder="1" applyAlignment="1" applyProtection="1">
      <alignment horizontal="left"/>
      <protection/>
    </xf>
    <xf numFmtId="0" fontId="8" fillId="0" borderId="17" xfId="0" applyNumberFormat="1" applyFont="1" applyFill="1" applyBorder="1" applyAlignment="1">
      <alignment wrapText="1"/>
    </xf>
    <xf numFmtId="0" fontId="8" fillId="0" borderId="17" xfId="0" applyNumberFormat="1" applyFont="1" applyFill="1" applyBorder="1" applyAlignment="1" applyProtection="1">
      <alignment horizontal="left"/>
      <protection/>
    </xf>
    <xf numFmtId="41" fontId="8" fillId="0" borderId="10" xfId="0" applyNumberFormat="1" applyFont="1" applyFill="1" applyBorder="1" applyAlignment="1">
      <alignment wrapText="1"/>
    </xf>
    <xf numFmtId="41" fontId="8" fillId="0" borderId="10" xfId="0" applyNumberFormat="1" applyFont="1" applyFill="1" applyBorder="1" applyAlignment="1">
      <alignment horizontal="center"/>
    </xf>
    <xf numFmtId="0" fontId="14" fillId="0" borderId="17" xfId="0" applyNumberFormat="1" applyFont="1" applyFill="1" applyBorder="1" applyAlignment="1" applyProtection="1" quotePrefix="1">
      <alignment/>
      <protection/>
    </xf>
    <xf numFmtId="0" fontId="4" fillId="0" borderId="17" xfId="0" applyNumberFormat="1" applyFont="1" applyFill="1" applyBorder="1" applyAlignment="1" applyProtection="1">
      <alignment/>
      <protection/>
    </xf>
    <xf numFmtId="41" fontId="10" fillId="0" borderId="12" xfId="0" applyNumberFormat="1" applyFont="1" applyFill="1" applyBorder="1" applyAlignment="1">
      <alignment/>
    </xf>
    <xf numFmtId="41" fontId="10" fillId="0" borderId="10" xfId="0" applyNumberFormat="1" applyFont="1" applyFill="1" applyBorder="1" applyAlignment="1" applyProtection="1">
      <alignment/>
      <protection/>
    </xf>
    <xf numFmtId="41" fontId="65" fillId="0" borderId="12" xfId="0" applyNumberFormat="1" applyFont="1" applyFill="1" applyBorder="1" applyAlignment="1">
      <alignment/>
    </xf>
    <xf numFmtId="41" fontId="4" fillId="0" borderId="22" xfId="0" applyNumberFormat="1" applyFont="1" applyFill="1" applyBorder="1" applyAlignment="1" applyProtection="1">
      <alignment horizontal="left"/>
      <protection/>
    </xf>
    <xf numFmtId="0" fontId="4" fillId="0" borderId="23" xfId="0" applyNumberFormat="1" applyFont="1" applyFill="1" applyBorder="1" applyAlignment="1" applyProtection="1">
      <alignment/>
      <protection/>
    </xf>
    <xf numFmtId="41" fontId="4" fillId="0" borderId="24" xfId="0" applyNumberFormat="1" applyFont="1" applyFill="1" applyBorder="1" applyAlignment="1">
      <alignment/>
    </xf>
    <xf numFmtId="41" fontId="4" fillId="0" borderId="15" xfId="0" applyNumberFormat="1" applyFont="1" applyFill="1" applyBorder="1" applyAlignment="1">
      <alignment/>
    </xf>
    <xf numFmtId="41" fontId="4" fillId="0" borderId="16" xfId="0" applyNumberFormat="1" applyFont="1" applyFill="1" applyBorder="1" applyAlignment="1">
      <alignment/>
    </xf>
    <xf numFmtId="41" fontId="4" fillId="0" borderId="21" xfId="0" applyNumberFormat="1" applyFont="1" applyFill="1" applyBorder="1" applyAlignment="1">
      <alignment/>
    </xf>
    <xf numFmtId="3" fontId="4" fillId="0" borderId="18" xfId="0" applyNumberFormat="1" applyFont="1" applyFill="1" applyBorder="1" applyAlignment="1" applyProtection="1">
      <alignment horizontal="left"/>
      <protection locked="0"/>
    </xf>
    <xf numFmtId="3" fontId="4" fillId="0" borderId="17" xfId="0" applyNumberFormat="1" applyFont="1" applyFill="1" applyBorder="1" applyAlignment="1" applyProtection="1">
      <alignment/>
      <protection locked="0"/>
    </xf>
    <xf numFmtId="41" fontId="4" fillId="0" borderId="25" xfId="0" applyNumberFormat="1" applyFont="1" applyFill="1" applyBorder="1" applyAlignment="1">
      <alignment/>
    </xf>
    <xf numFmtId="0" fontId="4" fillId="0" borderId="25" xfId="0" applyNumberFormat="1" applyFont="1" applyFill="1" applyBorder="1" applyAlignment="1">
      <alignment/>
    </xf>
    <xf numFmtId="41" fontId="4" fillId="0" borderId="14" xfId="0" applyNumberFormat="1" applyFont="1" applyFill="1" applyBorder="1" applyAlignment="1">
      <alignment/>
    </xf>
    <xf numFmtId="41" fontId="4" fillId="0" borderId="20" xfId="0" applyNumberFormat="1" applyFont="1" applyFill="1" applyBorder="1" applyAlignment="1">
      <alignment/>
    </xf>
    <xf numFmtId="41" fontId="4" fillId="0" borderId="26" xfId="0" applyNumberFormat="1" applyFont="1" applyFill="1" applyBorder="1" applyAlignment="1">
      <alignment/>
    </xf>
    <xf numFmtId="3" fontId="70" fillId="0" borderId="0" xfId="0" applyNumberFormat="1" applyFont="1" applyFill="1" applyBorder="1" applyAlignment="1" applyProtection="1">
      <alignment horizontal="left"/>
      <protection locked="0"/>
    </xf>
    <xf numFmtId="3" fontId="70" fillId="0" borderId="0" xfId="0" applyNumberFormat="1" applyFont="1" applyFill="1" applyBorder="1" applyAlignment="1" applyProtection="1">
      <alignment/>
      <protection locked="0"/>
    </xf>
    <xf numFmtId="41" fontId="4" fillId="0" borderId="0" xfId="0" applyNumberFormat="1" applyFont="1" applyFill="1" applyBorder="1" applyAlignment="1">
      <alignment horizontal="center"/>
    </xf>
    <xf numFmtId="41" fontId="14" fillId="0" borderId="10" xfId="0" applyNumberFormat="1" applyFont="1" applyFill="1" applyBorder="1" applyAlignment="1" applyProtection="1">
      <alignment horizontal="right"/>
      <protection/>
    </xf>
    <xf numFmtId="41" fontId="8" fillId="0" borderId="17" xfId="0" applyNumberFormat="1" applyFont="1" applyFill="1" applyBorder="1" applyAlignment="1">
      <alignment horizontal="center"/>
    </xf>
    <xf numFmtId="0" fontId="4" fillId="0" borderId="27" xfId="0" applyNumberFormat="1" applyFont="1" applyFill="1" applyBorder="1" applyAlignment="1" applyProtection="1">
      <alignment/>
      <protection/>
    </xf>
    <xf numFmtId="0" fontId="14" fillId="0" borderId="17" xfId="0" applyNumberFormat="1" applyFont="1" applyFill="1" applyBorder="1" applyAlignment="1" applyProtection="1">
      <alignment horizontal="left"/>
      <protection/>
    </xf>
    <xf numFmtId="0" fontId="8" fillId="0" borderId="17" xfId="0" applyNumberFormat="1" applyFont="1" applyFill="1" applyBorder="1" applyAlignment="1" applyProtection="1">
      <alignment vertical="center"/>
      <protection/>
    </xf>
    <xf numFmtId="0" fontId="14" fillId="0" borderId="17" xfId="0" applyNumberFormat="1" applyFont="1" applyFill="1" applyBorder="1" applyAlignment="1">
      <alignment vertical="center"/>
    </xf>
    <xf numFmtId="0" fontId="8" fillId="0" borderId="27" xfId="0" applyNumberFormat="1" applyFont="1" applyFill="1" applyBorder="1" applyAlignment="1" applyProtection="1">
      <alignment horizontal="left"/>
      <protection/>
    </xf>
    <xf numFmtId="0" fontId="4" fillId="0" borderId="12" xfId="0" applyNumberFormat="1" applyFont="1" applyFill="1" applyBorder="1" applyAlignment="1" applyProtection="1">
      <alignment horizontal="left"/>
      <protection/>
    </xf>
    <xf numFmtId="0" fontId="70" fillId="0" borderId="12" xfId="0" applyNumberFormat="1" applyFont="1" applyFill="1" applyBorder="1" applyAlignment="1" applyProtection="1">
      <alignment horizontal="left"/>
      <protection/>
    </xf>
    <xf numFmtId="0" fontId="4" fillId="0" borderId="20" xfId="0" applyNumberFormat="1" applyFont="1" applyFill="1" applyBorder="1" applyAlignment="1" applyProtection="1">
      <alignment horizontal="left"/>
      <protection/>
    </xf>
    <xf numFmtId="0" fontId="4" fillId="0" borderId="21" xfId="0" applyNumberFormat="1" applyFont="1" applyFill="1" applyBorder="1" applyAlignment="1" applyProtection="1">
      <alignment horizontal="left"/>
      <protection/>
    </xf>
    <xf numFmtId="0" fontId="4" fillId="0" borderId="21" xfId="0" applyNumberFormat="1" applyFont="1" applyFill="1" applyBorder="1" applyAlignment="1">
      <alignment horizontal="left"/>
    </xf>
    <xf numFmtId="0" fontId="9" fillId="0" borderId="21" xfId="0" applyNumberFormat="1" applyFont="1" applyFill="1" applyBorder="1" applyAlignment="1">
      <alignment horizontal="left"/>
    </xf>
    <xf numFmtId="37" fontId="4" fillId="0" borderId="21" xfId="0" applyFont="1" applyFill="1" applyBorder="1" applyAlignment="1">
      <alignment/>
    </xf>
    <xf numFmtId="41" fontId="4" fillId="0" borderId="26" xfId="0" applyNumberFormat="1" applyFont="1" applyFill="1" applyBorder="1" applyAlignment="1">
      <alignment/>
    </xf>
    <xf numFmtId="41" fontId="4" fillId="0" borderId="17" xfId="0" applyNumberFormat="1" applyFont="1" applyFill="1" applyBorder="1" applyAlignment="1">
      <alignment/>
    </xf>
    <xf numFmtId="0" fontId="9" fillId="0" borderId="17" xfId="0" applyNumberFormat="1" applyFont="1" applyFill="1" applyBorder="1" applyAlignment="1">
      <alignment horizontal="center" wrapText="1"/>
    </xf>
    <xf numFmtId="41" fontId="4" fillId="0" borderId="17" xfId="0" applyNumberFormat="1" applyFont="1" applyFill="1" applyBorder="1" applyAlignment="1">
      <alignment horizontal="center"/>
    </xf>
    <xf numFmtId="0" fontId="9" fillId="0" borderId="17" xfId="0" applyNumberFormat="1" applyFont="1" applyFill="1" applyBorder="1" applyAlignment="1">
      <alignment horizontal="left" wrapText="1"/>
    </xf>
    <xf numFmtId="41" fontId="70" fillId="0" borderId="17" xfId="0" applyNumberFormat="1" applyFont="1" applyFill="1" applyBorder="1" applyAlignment="1">
      <alignment/>
    </xf>
    <xf numFmtId="41" fontId="4" fillId="0" borderId="27" xfId="0" applyNumberFormat="1" applyFont="1" applyFill="1" applyBorder="1" applyAlignment="1">
      <alignment/>
    </xf>
    <xf numFmtId="0" fontId="9" fillId="0" borderId="17" xfId="0" applyNumberFormat="1" applyFont="1" applyFill="1" applyBorder="1" applyAlignment="1">
      <alignment wrapText="1"/>
    </xf>
    <xf numFmtId="0" fontId="4" fillId="0" borderId="17" xfId="0" applyNumberFormat="1" applyFont="1" applyFill="1" applyBorder="1" applyAlignment="1">
      <alignment/>
    </xf>
    <xf numFmtId="41" fontId="4" fillId="0" borderId="27" xfId="0" applyNumberFormat="1" applyFont="1" applyFill="1" applyBorder="1" applyAlignment="1" applyProtection="1">
      <alignment horizontal="left"/>
      <protection/>
    </xf>
    <xf numFmtId="41" fontId="4" fillId="0" borderId="18" xfId="0" applyNumberFormat="1" applyFont="1" applyFill="1" applyBorder="1" applyAlignment="1" applyProtection="1">
      <alignment/>
      <protection/>
    </xf>
    <xf numFmtId="0" fontId="4" fillId="0" borderId="28" xfId="0" applyNumberFormat="1" applyFont="1" applyFill="1" applyBorder="1" applyAlignment="1" applyProtection="1">
      <alignment horizontal="left"/>
      <protection/>
    </xf>
    <xf numFmtId="41" fontId="4" fillId="0" borderId="29" xfId="0" applyNumberFormat="1" applyFont="1" applyFill="1" applyBorder="1" applyAlignment="1" applyProtection="1">
      <alignment/>
      <protection/>
    </xf>
    <xf numFmtId="41" fontId="10" fillId="0" borderId="15" xfId="0" applyNumberFormat="1" applyFont="1" applyFill="1" applyBorder="1" applyAlignment="1">
      <alignment/>
    </xf>
    <xf numFmtId="41" fontId="10" fillId="0" borderId="24" xfId="0" applyNumberFormat="1" applyFont="1" applyFill="1" applyBorder="1" applyAlignment="1">
      <alignment/>
    </xf>
    <xf numFmtId="41" fontId="10" fillId="0" borderId="21" xfId="0" applyNumberFormat="1" applyFont="1" applyFill="1" applyBorder="1" applyAlignment="1">
      <alignment/>
    </xf>
    <xf numFmtId="41" fontId="69" fillId="0" borderId="21" xfId="0" applyNumberFormat="1" applyFont="1" applyFill="1" applyBorder="1" applyAlignment="1">
      <alignment/>
    </xf>
    <xf numFmtId="41" fontId="10" fillId="0" borderId="26" xfId="0" applyNumberFormat="1" applyFont="1" applyFill="1" applyBorder="1" applyAlignment="1">
      <alignment/>
    </xf>
    <xf numFmtId="41" fontId="10" fillId="0" borderId="16" xfId="0" applyNumberFormat="1" applyFont="1" applyFill="1" applyBorder="1" applyAlignment="1">
      <alignment/>
    </xf>
    <xf numFmtId="0" fontId="10" fillId="0" borderId="23" xfId="0" applyNumberFormat="1" applyFont="1" applyFill="1" applyBorder="1" applyAlignment="1" applyProtection="1">
      <alignment horizontal="left"/>
      <protection/>
    </xf>
    <xf numFmtId="0" fontId="10" fillId="0" borderId="17" xfId="0" applyNumberFormat="1" applyFont="1" applyFill="1" applyBorder="1" applyAlignment="1" applyProtection="1">
      <alignment horizontal="left"/>
      <protection/>
    </xf>
    <xf numFmtId="0" fontId="10" fillId="0" borderId="27" xfId="0" applyNumberFormat="1" applyFont="1" applyFill="1" applyBorder="1" applyAlignment="1" applyProtection="1">
      <alignment horizontal="left"/>
      <protection/>
    </xf>
    <xf numFmtId="41" fontId="4" fillId="0" borderId="22" xfId="0" applyNumberFormat="1" applyFont="1" applyFill="1" applyBorder="1" applyAlignment="1" applyProtection="1">
      <alignment/>
      <protection/>
    </xf>
    <xf numFmtId="41" fontId="4" fillId="0" borderId="28" xfId="0" applyNumberFormat="1" applyFont="1" applyFill="1" applyBorder="1" applyAlignment="1" applyProtection="1">
      <alignment/>
      <protection/>
    </xf>
    <xf numFmtId="3" fontId="70" fillId="0" borderId="23" xfId="0" applyNumberFormat="1" applyFont="1" applyFill="1" applyBorder="1" applyAlignment="1" applyProtection="1">
      <alignment horizontal="right"/>
      <protection locked="0"/>
    </xf>
    <xf numFmtId="3" fontId="70" fillId="0" borderId="17" xfId="0" applyNumberFormat="1" applyFont="1" applyFill="1" applyBorder="1" applyAlignment="1" applyProtection="1">
      <alignment horizontal="right"/>
      <protection locked="0"/>
    </xf>
    <xf numFmtId="3" fontId="70" fillId="0" borderId="17" xfId="0" applyNumberFormat="1" applyFont="1" applyFill="1" applyBorder="1" applyAlignment="1">
      <alignment horizontal="right"/>
    </xf>
    <xf numFmtId="3" fontId="70" fillId="0" borderId="17" xfId="0" applyNumberFormat="1" applyFont="1" applyFill="1" applyBorder="1" applyAlignment="1" applyProtection="1">
      <alignment horizontal="left"/>
      <protection locked="0"/>
    </xf>
    <xf numFmtId="41" fontId="4" fillId="0" borderId="27" xfId="0" applyNumberFormat="1" applyFont="1" applyFill="1" applyBorder="1" applyAlignment="1">
      <alignment/>
    </xf>
    <xf numFmtId="3" fontId="70" fillId="0" borderId="23" xfId="0" applyNumberFormat="1" applyFont="1" applyFill="1" applyBorder="1" applyAlignment="1" applyProtection="1">
      <alignment horizontal="left"/>
      <protection locked="0"/>
    </xf>
    <xf numFmtId="0" fontId="4" fillId="0" borderId="27" xfId="0" applyNumberFormat="1" applyFont="1" applyFill="1" applyBorder="1" applyAlignment="1">
      <alignment/>
    </xf>
    <xf numFmtId="0" fontId="4" fillId="0" borderId="27" xfId="0" applyNumberFormat="1" applyFont="1" applyFill="1" applyBorder="1" applyAlignment="1">
      <alignment horizontal="left"/>
    </xf>
    <xf numFmtId="3" fontId="70" fillId="0" borderId="22" xfId="0" applyNumberFormat="1" applyFont="1" applyFill="1" applyBorder="1" applyAlignment="1" applyProtection="1">
      <alignment horizontal="left"/>
      <protection locked="0"/>
    </xf>
    <xf numFmtId="3" fontId="70" fillId="0" borderId="18" xfId="0" applyNumberFormat="1" applyFont="1" applyFill="1" applyBorder="1" applyAlignment="1" applyProtection="1">
      <alignment horizontal="left"/>
      <protection locked="0"/>
    </xf>
    <xf numFmtId="37" fontId="70" fillId="0" borderId="18" xfId="0" applyFont="1" applyFill="1" applyBorder="1" applyAlignment="1">
      <alignment/>
    </xf>
    <xf numFmtId="0" fontId="4" fillId="0" borderId="28" xfId="0" applyNumberFormat="1" applyFont="1" applyFill="1" applyBorder="1" applyAlignment="1">
      <alignment horizontal="left"/>
    </xf>
    <xf numFmtId="41" fontId="4" fillId="0" borderId="22" xfId="0" applyNumberFormat="1" applyFont="1" applyFill="1" applyBorder="1" applyAlignment="1">
      <alignment/>
    </xf>
    <xf numFmtId="0" fontId="4" fillId="0" borderId="25" xfId="0" applyNumberFormat="1" applyFont="1" applyFill="1" applyBorder="1" applyAlignment="1">
      <alignment horizontal="left"/>
    </xf>
    <xf numFmtId="3" fontId="8" fillId="0" borderId="0" xfId="0" applyNumberFormat="1" applyFont="1" applyFill="1" applyBorder="1" applyAlignment="1">
      <alignment horizontal="right"/>
    </xf>
    <xf numFmtId="37" fontId="11" fillId="0" borderId="0" xfId="0" applyFont="1" applyFill="1" applyBorder="1" applyAlignment="1">
      <alignment/>
    </xf>
    <xf numFmtId="37" fontId="4" fillId="0" borderId="11" xfId="0" applyFont="1" applyFill="1" applyBorder="1" applyAlignment="1">
      <alignment horizontal="left"/>
    </xf>
    <xf numFmtId="37" fontId="4" fillId="0" borderId="11" xfId="0" applyFont="1" applyFill="1" applyBorder="1" applyAlignment="1">
      <alignment horizontal="center" vertical="center"/>
    </xf>
    <xf numFmtId="37" fontId="11" fillId="0" borderId="11" xfId="0" applyFont="1" applyFill="1" applyBorder="1" applyAlignment="1">
      <alignment/>
    </xf>
    <xf numFmtId="41" fontId="38" fillId="0" borderId="11" xfId="0" applyNumberFormat="1" applyFont="1" applyFill="1" applyBorder="1" applyAlignment="1">
      <alignment/>
    </xf>
    <xf numFmtId="37" fontId="4" fillId="0" borderId="0" xfId="60" applyFont="1" applyFill="1" applyBorder="1" applyAlignment="1" applyProtection="1">
      <alignment horizontal="left"/>
      <protection/>
    </xf>
    <xf numFmtId="37" fontId="4" fillId="0" borderId="0" xfId="0" applyFont="1" applyFill="1" applyBorder="1" applyAlignment="1">
      <alignment horizontal="left" vertical="center"/>
    </xf>
    <xf numFmtId="37" fontId="13" fillId="0" borderId="0" xfId="0"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center"/>
    </xf>
    <xf numFmtId="37" fontId="4" fillId="0" borderId="0" xfId="0" applyFont="1" applyFill="1" applyBorder="1" applyAlignment="1">
      <alignment horizontal="right" vertical="center"/>
    </xf>
    <xf numFmtId="37" fontId="4" fillId="0" borderId="0" xfId="60" applyFont="1" applyFill="1" applyBorder="1" applyAlignment="1" applyProtection="1">
      <alignment horizontal="left" vertical="center"/>
      <protection/>
    </xf>
    <xf numFmtId="37" fontId="13" fillId="0" borderId="0" xfId="0" applyFont="1" applyFill="1" applyBorder="1" applyAlignment="1">
      <alignment horizontal="left" vertical="center"/>
    </xf>
    <xf numFmtId="41" fontId="13" fillId="0" borderId="0" xfId="0" applyNumberFormat="1" applyFont="1" applyFill="1" applyBorder="1" applyAlignment="1">
      <alignment horizontal="center" vertical="center"/>
    </xf>
    <xf numFmtId="37" fontId="4" fillId="0" borderId="11" xfId="0" applyFont="1" applyFill="1" applyBorder="1" applyAlignment="1">
      <alignment horizontal="right"/>
    </xf>
    <xf numFmtId="37" fontId="4" fillId="0" borderId="11" xfId="60" applyFont="1" applyFill="1" applyBorder="1" applyAlignment="1" applyProtection="1">
      <alignment horizontal="left"/>
      <protection/>
    </xf>
    <xf numFmtId="37" fontId="4" fillId="0" borderId="11" xfId="0" applyFont="1" applyFill="1" applyBorder="1" applyAlignment="1">
      <alignment horizontal="left" vertical="center"/>
    </xf>
    <xf numFmtId="41" fontId="13" fillId="0" borderId="11" xfId="0" applyNumberFormat="1" applyFont="1" applyFill="1" applyBorder="1" applyAlignment="1">
      <alignment horizontal="center"/>
    </xf>
    <xf numFmtId="37" fontId="4" fillId="0" borderId="30" xfId="0" applyFont="1" applyFill="1" applyBorder="1" applyAlignment="1">
      <alignment horizontal="left"/>
    </xf>
    <xf numFmtId="37" fontId="5" fillId="0" borderId="0" xfId="0" applyFont="1" applyFill="1" applyBorder="1" applyAlignment="1">
      <alignment horizontal="left"/>
    </xf>
    <xf numFmtId="3" fontId="67" fillId="0" borderId="0" xfId="0" applyNumberFormat="1" applyFont="1" applyFill="1" applyBorder="1" applyAlignment="1">
      <alignment horizontal="right"/>
    </xf>
    <xf numFmtId="0" fontId="44" fillId="0" borderId="0" xfId="61" applyFont="1">
      <alignment/>
      <protection/>
    </xf>
    <xf numFmtId="0" fontId="44" fillId="0" borderId="0" xfId="61" applyFont="1" applyFill="1">
      <alignment/>
      <protection/>
    </xf>
    <xf numFmtId="0" fontId="45" fillId="0" borderId="0" xfId="61" applyFont="1">
      <alignment/>
      <protection/>
    </xf>
    <xf numFmtId="3" fontId="44" fillId="0" borderId="0" xfId="61" applyNumberFormat="1" applyFont="1">
      <alignment/>
      <protection/>
    </xf>
    <xf numFmtId="0" fontId="45" fillId="0" borderId="0" xfId="61" applyFont="1" applyFill="1">
      <alignment/>
      <protection/>
    </xf>
    <xf numFmtId="3" fontId="44" fillId="0" borderId="0" xfId="61" applyNumberFormat="1" applyFont="1" applyFill="1">
      <alignment/>
      <protection/>
    </xf>
    <xf numFmtId="41" fontId="8" fillId="0" borderId="17" xfId="0" applyNumberFormat="1" applyFont="1" applyFill="1" applyBorder="1" applyAlignment="1">
      <alignment horizontal="right"/>
    </xf>
    <xf numFmtId="41" fontId="8" fillId="0" borderId="10" xfId="0" applyNumberFormat="1" applyFont="1" applyFill="1" applyBorder="1" applyAlignment="1">
      <alignment horizontal="right"/>
    </xf>
    <xf numFmtId="37" fontId="74" fillId="0" borderId="10" xfId="0" applyFont="1" applyFill="1" applyBorder="1" applyAlignment="1">
      <alignment/>
    </xf>
    <xf numFmtId="37" fontId="75" fillId="0" borderId="10" xfId="0" applyFont="1" applyFill="1" applyBorder="1" applyAlignment="1">
      <alignment/>
    </xf>
    <xf numFmtId="0" fontId="45" fillId="0" borderId="10" xfId="61" applyFont="1" applyFill="1" applyBorder="1">
      <alignment/>
      <protection/>
    </xf>
    <xf numFmtId="0" fontId="44" fillId="0" borderId="10" xfId="61" applyFont="1" applyFill="1" applyBorder="1">
      <alignment/>
      <protection/>
    </xf>
    <xf numFmtId="3" fontId="44" fillId="0" borderId="10" xfId="61" applyNumberFormat="1" applyFont="1" applyFill="1" applyBorder="1">
      <alignment/>
      <protection/>
    </xf>
    <xf numFmtId="3" fontId="45" fillId="0" borderId="10" xfId="61" applyNumberFormat="1" applyFont="1" applyFill="1" applyBorder="1">
      <alignment/>
      <protection/>
    </xf>
    <xf numFmtId="0" fontId="44" fillId="0" borderId="10" xfId="61" applyFont="1" applyFill="1" applyBorder="1" applyAlignment="1">
      <alignment horizontal="left"/>
      <protection/>
    </xf>
    <xf numFmtId="3" fontId="44" fillId="0" borderId="10" xfId="61" applyNumberFormat="1" applyFont="1" applyFill="1" applyBorder="1" applyAlignment="1">
      <alignment horizontal="left"/>
      <protection/>
    </xf>
    <xf numFmtId="41" fontId="56" fillId="0" borderId="10" xfId="61" applyNumberFormat="1" applyFont="1" applyFill="1" applyBorder="1">
      <alignment/>
      <protection/>
    </xf>
    <xf numFmtId="41" fontId="73" fillId="0" borderId="10" xfId="61" applyNumberFormat="1" applyFont="1" applyFill="1" applyBorder="1">
      <alignment/>
      <protection/>
    </xf>
    <xf numFmtId="41" fontId="44" fillId="0" borderId="10" xfId="61" applyNumberFormat="1" applyFont="1" applyFill="1" applyBorder="1">
      <alignment/>
      <protection/>
    </xf>
    <xf numFmtId="0" fontId="44" fillId="0" borderId="10" xfId="61" applyFont="1" applyBorder="1">
      <alignment/>
      <protection/>
    </xf>
    <xf numFmtId="3" fontId="44" fillId="0" borderId="10" xfId="61" applyNumberFormat="1" applyFont="1" applyBorder="1">
      <alignment/>
      <protection/>
    </xf>
    <xf numFmtId="41" fontId="45" fillId="0" borderId="10" xfId="61" applyNumberFormat="1" applyFont="1" applyFill="1" applyBorder="1">
      <alignment/>
      <protection/>
    </xf>
    <xf numFmtId="41" fontId="44" fillId="0" borderId="10" xfId="61" applyNumberFormat="1" applyFont="1" applyFill="1" applyBorder="1" applyAlignment="1">
      <alignment horizontal="left"/>
      <protection/>
    </xf>
    <xf numFmtId="41" fontId="44" fillId="0" borderId="10" xfId="61" applyNumberFormat="1" applyFont="1" applyBorder="1">
      <alignment/>
      <protection/>
    </xf>
    <xf numFmtId="41" fontId="44" fillId="0" borderId="0" xfId="61" applyNumberFormat="1" applyFont="1">
      <alignment/>
      <protection/>
    </xf>
    <xf numFmtId="0" fontId="34" fillId="0" borderId="0" xfId="61" applyFont="1">
      <alignment/>
      <protection/>
    </xf>
    <xf numFmtId="0" fontId="34" fillId="0" borderId="10" xfId="61" applyFont="1" applyFill="1" applyBorder="1" applyAlignment="1">
      <alignment horizontal="left"/>
      <protection/>
    </xf>
    <xf numFmtId="0" fontId="34" fillId="0" borderId="0" xfId="61" applyFont="1" applyFill="1">
      <alignment/>
      <protection/>
    </xf>
    <xf numFmtId="3" fontId="34" fillId="0" borderId="10" xfId="61" applyNumberFormat="1" applyFont="1" applyFill="1" applyBorder="1" applyAlignment="1">
      <alignment horizontal="left"/>
      <protection/>
    </xf>
    <xf numFmtId="0" fontId="34" fillId="0" borderId="10" xfId="61" applyFont="1" applyFill="1" applyBorder="1">
      <alignment/>
      <protection/>
    </xf>
    <xf numFmtId="0" fontId="37" fillId="0" borderId="10" xfId="61" applyFont="1" applyFill="1" applyBorder="1">
      <alignment/>
      <protection/>
    </xf>
    <xf numFmtId="41" fontId="34" fillId="0" borderId="10" xfId="61" applyNumberFormat="1" applyFont="1" applyFill="1" applyBorder="1">
      <alignment/>
      <protection/>
    </xf>
    <xf numFmtId="3" fontId="34" fillId="0" borderId="10" xfId="61" applyNumberFormat="1" applyFont="1" applyFill="1" applyBorder="1">
      <alignment/>
      <protection/>
    </xf>
    <xf numFmtId="41" fontId="77" fillId="0" borderId="10" xfId="61" applyNumberFormat="1" applyFont="1" applyFill="1" applyBorder="1">
      <alignment/>
      <protection/>
    </xf>
    <xf numFmtId="3" fontId="37" fillId="0" borderId="10" xfId="61" applyNumberFormat="1" applyFont="1" applyFill="1" applyBorder="1">
      <alignment/>
      <protection/>
    </xf>
    <xf numFmtId="0" fontId="37" fillId="0" borderId="0" xfId="61" applyFont="1">
      <alignment/>
      <protection/>
    </xf>
    <xf numFmtId="41" fontId="35" fillId="0" borderId="10" xfId="61" applyNumberFormat="1" applyFont="1" applyFill="1" applyBorder="1">
      <alignment/>
      <protection/>
    </xf>
    <xf numFmtId="0" fontId="34" fillId="0" borderId="10" xfId="61" applyFont="1" applyBorder="1">
      <alignment/>
      <protection/>
    </xf>
    <xf numFmtId="3" fontId="34" fillId="0" borderId="0" xfId="61" applyNumberFormat="1" applyFont="1">
      <alignment/>
      <protection/>
    </xf>
    <xf numFmtId="3" fontId="34" fillId="0" borderId="10" xfId="61" applyNumberFormat="1" applyFont="1" applyBorder="1">
      <alignment/>
      <protection/>
    </xf>
    <xf numFmtId="41" fontId="37" fillId="0" borderId="10" xfId="61" applyNumberFormat="1" applyFont="1" applyFill="1" applyBorder="1">
      <alignment/>
      <protection/>
    </xf>
    <xf numFmtId="0" fontId="34" fillId="0" borderId="10" xfId="59" applyFont="1" applyFill="1" applyBorder="1">
      <alignment/>
      <protection/>
    </xf>
    <xf numFmtId="0" fontId="34" fillId="0" borderId="10" xfId="59" applyFont="1" applyFill="1" applyBorder="1" applyAlignment="1">
      <alignment/>
      <protection/>
    </xf>
    <xf numFmtId="39" fontId="34" fillId="0" borderId="10" xfId="59" applyNumberFormat="1" applyFont="1" applyFill="1" applyBorder="1" applyProtection="1">
      <alignment/>
      <protection/>
    </xf>
    <xf numFmtId="41" fontId="78" fillId="0" borderId="10" xfId="59" applyNumberFormat="1" applyFont="1" applyBorder="1" applyProtection="1">
      <alignment/>
      <protection/>
    </xf>
    <xf numFmtId="41" fontId="37" fillId="0" borderId="10" xfId="59" applyNumberFormat="1" applyFont="1" applyBorder="1" applyProtection="1">
      <alignment/>
      <protection/>
    </xf>
    <xf numFmtId="41" fontId="34" fillId="0" borderId="10" xfId="62" applyNumberFormat="1" applyFont="1" applyBorder="1">
      <alignment/>
      <protection/>
    </xf>
    <xf numFmtId="41" fontId="35" fillId="0" borderId="10" xfId="58" applyNumberFormat="1" applyFont="1" applyBorder="1">
      <alignment/>
      <protection/>
    </xf>
    <xf numFmtId="41" fontId="37" fillId="0" borderId="10" xfId="58" applyNumberFormat="1" applyFont="1" applyBorder="1">
      <alignment/>
      <protection/>
    </xf>
    <xf numFmtId="41" fontId="34" fillId="0" borderId="10" xfId="58" applyNumberFormat="1" applyFont="1" applyBorder="1">
      <alignment/>
      <protection/>
    </xf>
    <xf numFmtId="41" fontId="37" fillId="0" borderId="10" xfId="59" applyNumberFormat="1" applyFont="1" applyFill="1" applyBorder="1" applyAlignment="1" applyProtection="1">
      <alignment vertical="justify"/>
      <protection/>
    </xf>
    <xf numFmtId="41" fontId="78" fillId="0" borderId="10" xfId="59" applyNumberFormat="1" applyFont="1" applyFill="1" applyBorder="1" applyAlignment="1" applyProtection="1">
      <alignment vertical="justify"/>
      <protection/>
    </xf>
    <xf numFmtId="41" fontId="34" fillId="0" borderId="10" xfId="59" applyNumberFormat="1" applyFont="1" applyFill="1" applyBorder="1">
      <alignment/>
      <protection/>
    </xf>
    <xf numFmtId="41" fontId="34" fillId="0" borderId="10" xfId="59" applyNumberFormat="1" applyFont="1" applyFill="1" applyBorder="1" applyProtection="1">
      <alignment/>
      <protection/>
    </xf>
    <xf numFmtId="39" fontId="34" fillId="0" borderId="10" xfId="59" applyNumberFormat="1" applyFont="1" applyBorder="1" applyProtection="1">
      <alignment/>
      <protection/>
    </xf>
    <xf numFmtId="41" fontId="37" fillId="0" borderId="10" xfId="59" applyNumberFormat="1" applyFont="1" applyBorder="1" applyAlignment="1" applyProtection="1">
      <alignment vertical="justify"/>
      <protection/>
    </xf>
    <xf numFmtId="39" fontId="37" fillId="0" borderId="0" xfId="59" applyNumberFormat="1" applyFont="1" applyAlignment="1" applyProtection="1">
      <alignment vertical="justify"/>
      <protection/>
    </xf>
    <xf numFmtId="41" fontId="34" fillId="0" borderId="10" xfId="59" applyNumberFormat="1" applyFont="1" applyBorder="1" applyAlignment="1" applyProtection="1">
      <alignment vertical="justify"/>
      <protection/>
    </xf>
    <xf numFmtId="39" fontId="34" fillId="0" borderId="0" xfId="59" applyNumberFormat="1" applyFont="1" applyAlignment="1" applyProtection="1">
      <alignment vertical="justify"/>
      <protection/>
    </xf>
    <xf numFmtId="0" fontId="34" fillId="0" borderId="10" xfId="62" applyFont="1" applyBorder="1">
      <alignment/>
      <protection/>
    </xf>
    <xf numFmtId="41" fontId="78" fillId="0" borderId="10" xfId="58" applyNumberFormat="1" applyFont="1" applyBorder="1">
      <alignment/>
      <protection/>
    </xf>
    <xf numFmtId="41" fontId="34" fillId="0" borderId="10" xfId="61" applyNumberFormat="1" applyFont="1" applyFill="1" applyBorder="1" applyAlignment="1">
      <alignment horizontal="left"/>
      <protection/>
    </xf>
    <xf numFmtId="41" fontId="44" fillId="0" borderId="0" xfId="61" applyNumberFormat="1" applyFont="1" applyFill="1">
      <alignment/>
      <protection/>
    </xf>
    <xf numFmtId="41" fontId="45" fillId="0" borderId="0" xfId="61" applyNumberFormat="1" applyFont="1">
      <alignment/>
      <protection/>
    </xf>
    <xf numFmtId="41" fontId="34" fillId="0" borderId="0" xfId="61" applyNumberFormat="1" applyFont="1">
      <alignment/>
      <protection/>
    </xf>
    <xf numFmtId="41" fontId="34" fillId="0" borderId="0" xfId="61" applyNumberFormat="1" applyFont="1" applyFill="1">
      <alignment/>
      <protection/>
    </xf>
    <xf numFmtId="41" fontId="37" fillId="0" borderId="0" xfId="61" applyNumberFormat="1" applyFont="1">
      <alignment/>
      <protection/>
    </xf>
    <xf numFmtId="41" fontId="34" fillId="0" borderId="10" xfId="61" applyNumberFormat="1" applyFont="1" applyBorder="1">
      <alignment/>
      <protection/>
    </xf>
    <xf numFmtId="41" fontId="37" fillId="0" borderId="10" xfId="42" applyNumberFormat="1" applyFont="1" applyFill="1" applyBorder="1" applyAlignment="1">
      <alignment/>
    </xf>
    <xf numFmtId="41" fontId="34" fillId="0" borderId="10" xfId="42" applyNumberFormat="1" applyFont="1" applyFill="1" applyBorder="1" applyAlignment="1">
      <alignment/>
    </xf>
    <xf numFmtId="41" fontId="35" fillId="0" borderId="10" xfId="42" applyNumberFormat="1" applyFont="1" applyFill="1" applyBorder="1" applyAlignment="1">
      <alignment/>
    </xf>
    <xf numFmtId="0" fontId="37" fillId="0" borderId="10" xfId="58" applyFont="1" applyFill="1" applyBorder="1">
      <alignment/>
      <protection/>
    </xf>
    <xf numFmtId="0" fontId="34" fillId="0" borderId="10" xfId="58" applyFont="1" applyFill="1" applyBorder="1">
      <alignment/>
      <protection/>
    </xf>
    <xf numFmtId="41" fontId="35" fillId="0" borderId="10" xfId="58" applyNumberFormat="1" applyFont="1" applyFill="1" applyBorder="1">
      <alignment/>
      <protection/>
    </xf>
    <xf numFmtId="41" fontId="34" fillId="0" borderId="10" xfId="58" applyNumberFormat="1" applyFont="1" applyFill="1" applyBorder="1">
      <alignment/>
      <protection/>
    </xf>
    <xf numFmtId="41" fontId="34" fillId="0" borderId="10" xfId="58" applyNumberFormat="1" applyFont="1" applyFill="1" applyBorder="1" applyAlignment="1">
      <alignment/>
      <protection/>
    </xf>
    <xf numFmtId="41" fontId="39" fillId="0" borderId="10" xfId="57" applyNumberFormat="1" applyFont="1" applyFill="1" applyBorder="1">
      <alignment/>
      <protection/>
    </xf>
    <xf numFmtId="41" fontId="37" fillId="0" borderId="10" xfId="58" applyNumberFormat="1" applyFont="1" applyFill="1" applyBorder="1">
      <alignment/>
      <protection/>
    </xf>
    <xf numFmtId="0" fontId="34" fillId="0" borderId="10" xfId="58" applyFont="1" applyBorder="1">
      <alignment/>
      <protection/>
    </xf>
    <xf numFmtId="0" fontId="37" fillId="0" borderId="10" xfId="58" applyFont="1" applyBorder="1">
      <alignment/>
      <protection/>
    </xf>
    <xf numFmtId="0" fontId="1" fillId="0" borderId="10" xfId="58" applyBorder="1">
      <alignment/>
      <protection/>
    </xf>
    <xf numFmtId="41" fontId="34" fillId="0" borderId="10" xfId="57" applyNumberFormat="1" applyFont="1" applyFill="1" applyBorder="1">
      <alignment/>
      <protection/>
    </xf>
    <xf numFmtId="41" fontId="34" fillId="0" borderId="10" xfId="58" applyNumberFormat="1" applyFont="1" applyBorder="1" applyAlignment="1">
      <alignment/>
      <protection/>
    </xf>
    <xf numFmtId="41" fontId="35" fillId="0" borderId="10" xfId="57" applyNumberFormat="1" applyFont="1" applyBorder="1">
      <alignment/>
      <protection/>
    </xf>
    <xf numFmtId="41" fontId="39" fillId="0" borderId="10" xfId="57" applyNumberFormat="1" applyFont="1" applyBorder="1">
      <alignment/>
      <protection/>
    </xf>
    <xf numFmtId="41" fontId="34" fillId="0" borderId="10" xfId="57" applyNumberFormat="1" applyFont="1" applyBorder="1">
      <alignment/>
      <protection/>
    </xf>
    <xf numFmtId="37" fontId="4" fillId="0" borderId="31" xfId="0" applyFont="1" applyFill="1" applyBorder="1" applyAlignment="1">
      <alignment horizontal="center" vertical="center"/>
    </xf>
    <xf numFmtId="37" fontId="4" fillId="0" borderId="25" xfId="0" applyFont="1" applyFill="1" applyBorder="1" applyAlignment="1">
      <alignment horizontal="left" vertical="center"/>
    </xf>
    <xf numFmtId="41" fontId="34" fillId="0" borderId="0" xfId="57" applyNumberFormat="1" applyFont="1">
      <alignment/>
      <protection/>
    </xf>
    <xf numFmtId="0" fontId="4" fillId="0" borderId="17" xfId="0" applyNumberFormat="1" applyFont="1" applyFill="1" applyBorder="1" applyAlignment="1">
      <alignment horizontal="center"/>
    </xf>
    <xf numFmtId="41" fontId="61" fillId="0" borderId="10" xfId="0" applyNumberFormat="1" applyFont="1" applyFill="1" applyBorder="1" applyAlignment="1" applyProtection="1">
      <alignment/>
      <protection/>
    </xf>
    <xf numFmtId="41" fontId="14" fillId="0" borderId="10" xfId="0" applyNumberFormat="1" applyFont="1" applyFill="1" applyBorder="1" applyAlignment="1">
      <alignment horizontal="center"/>
    </xf>
    <xf numFmtId="37" fontId="4" fillId="0" borderId="24" xfId="0" applyFont="1" applyFill="1" applyBorder="1" applyAlignment="1">
      <alignment horizontal="center"/>
    </xf>
    <xf numFmtId="37" fontId="4" fillId="0" borderId="21" xfId="0" applyFont="1" applyFill="1" applyBorder="1" applyAlignment="1">
      <alignment horizontal="center"/>
    </xf>
    <xf numFmtId="41" fontId="14" fillId="0" borderId="21" xfId="0" applyNumberFormat="1" applyFont="1" applyFill="1" applyBorder="1" applyAlignment="1">
      <alignment/>
    </xf>
    <xf numFmtId="41" fontId="61" fillId="0" borderId="21" xfId="0" applyNumberFormat="1" applyFont="1" applyFill="1" applyBorder="1" applyAlignment="1">
      <alignment/>
    </xf>
    <xf numFmtId="37" fontId="4" fillId="0" borderId="12" xfId="0" applyFont="1" applyFill="1" applyBorder="1" applyAlignment="1">
      <alignment horizontal="center"/>
    </xf>
    <xf numFmtId="37" fontId="4" fillId="0" borderId="0" xfId="0" applyFont="1" applyFill="1" applyBorder="1" applyAlignment="1" quotePrefix="1">
      <alignment horizontal="right" vertical="center"/>
    </xf>
    <xf numFmtId="37" fontId="5" fillId="0" borderId="0" xfId="0" applyFont="1" applyFill="1" applyBorder="1" applyAlignment="1" applyProtection="1">
      <alignment horizontal="center" vertical="center"/>
      <protection/>
    </xf>
    <xf numFmtId="37" fontId="5" fillId="0" borderId="0" xfId="0" applyFont="1" applyFill="1" applyBorder="1" applyAlignment="1">
      <alignment horizontal="center"/>
    </xf>
    <xf numFmtId="37" fontId="8" fillId="0" borderId="32" xfId="0" applyFont="1" applyFill="1" applyBorder="1" applyAlignment="1">
      <alignment/>
    </xf>
    <xf numFmtId="41" fontId="8" fillId="0" borderId="32" xfId="0" applyNumberFormat="1" applyFont="1" applyFill="1" applyBorder="1" applyAlignment="1">
      <alignment horizontal="center"/>
    </xf>
    <xf numFmtId="41" fontId="8" fillId="0" borderId="33" xfId="0" applyNumberFormat="1" applyFont="1" applyFill="1" applyBorder="1" applyAlignment="1">
      <alignment horizontal="center"/>
    </xf>
    <xf numFmtId="41" fontId="11" fillId="0" borderId="34" xfId="0" applyNumberFormat="1" applyFont="1" applyFill="1" applyBorder="1" applyAlignment="1" applyProtection="1">
      <alignment/>
      <protection/>
    </xf>
    <xf numFmtId="37" fontId="15" fillId="0" borderId="31" xfId="0" applyFont="1" applyFill="1" applyBorder="1" applyAlignment="1">
      <alignment/>
    </xf>
    <xf numFmtId="41" fontId="12" fillId="0" borderId="31" xfId="0" applyNumberFormat="1" applyFont="1" applyFill="1" applyBorder="1" applyAlignment="1">
      <alignment/>
    </xf>
    <xf numFmtId="41" fontId="4" fillId="0" borderId="31" xfId="0" applyNumberFormat="1" applyFont="1" applyFill="1" applyBorder="1" applyAlignment="1" applyProtection="1">
      <alignment/>
      <protection/>
    </xf>
    <xf numFmtId="41" fontId="4" fillId="0" borderId="35" xfId="0" applyNumberFormat="1" applyFont="1" applyFill="1" applyBorder="1" applyAlignment="1" applyProtection="1">
      <alignment/>
      <protection/>
    </xf>
    <xf numFmtId="37" fontId="11" fillId="0" borderId="31" xfId="0" applyFont="1" applyFill="1" applyBorder="1" applyAlignment="1">
      <alignment/>
    </xf>
    <xf numFmtId="41" fontId="11" fillId="0" borderId="31" xfId="0" applyNumberFormat="1" applyFont="1" applyFill="1" applyBorder="1" applyAlignment="1" applyProtection="1">
      <alignment/>
      <protection/>
    </xf>
    <xf numFmtId="41" fontId="11" fillId="0" borderId="35" xfId="0" applyNumberFormat="1" applyFont="1" applyFill="1" applyBorder="1" applyAlignment="1" applyProtection="1">
      <alignment/>
      <protection/>
    </xf>
    <xf numFmtId="37" fontId="4" fillId="0" borderId="36" xfId="0" applyFont="1" applyFill="1" applyBorder="1" applyAlignment="1" applyProtection="1">
      <alignment horizontal="left" vertical="center"/>
      <protection/>
    </xf>
    <xf numFmtId="37" fontId="4" fillId="0" borderId="37" xfId="0" applyFont="1" applyFill="1" applyBorder="1" applyAlignment="1">
      <alignment horizontal="center" vertical="center"/>
    </xf>
    <xf numFmtId="37" fontId="15" fillId="0" borderId="37" xfId="0" applyFont="1" applyFill="1" applyBorder="1" applyAlignment="1">
      <alignment/>
    </xf>
    <xf numFmtId="41" fontId="15" fillId="0" borderId="37" xfId="0" applyNumberFormat="1" applyFont="1" applyFill="1" applyBorder="1" applyAlignment="1">
      <alignment/>
    </xf>
    <xf numFmtId="41" fontId="15" fillId="0" borderId="37" xfId="0" applyNumberFormat="1" applyFont="1" applyFill="1" applyBorder="1" applyAlignment="1">
      <alignment horizontal="center"/>
    </xf>
    <xf numFmtId="41" fontId="15" fillId="0" borderId="38" xfId="0" applyNumberFormat="1" applyFont="1" applyFill="1" applyBorder="1" applyAlignment="1">
      <alignment horizontal="center"/>
    </xf>
    <xf numFmtId="41" fontId="8" fillId="0" borderId="34" xfId="0" applyNumberFormat="1" applyFont="1" applyFill="1" applyBorder="1" applyAlignment="1">
      <alignment horizontal="center"/>
    </xf>
    <xf numFmtId="41" fontId="4" fillId="0" borderId="34" xfId="0" applyNumberFormat="1" applyFont="1" applyFill="1" applyBorder="1" applyAlignment="1">
      <alignment horizontal="center"/>
    </xf>
    <xf numFmtId="37" fontId="4" fillId="0" borderId="31" xfId="0" applyFont="1" applyFill="1" applyBorder="1" applyAlignment="1">
      <alignment/>
    </xf>
    <xf numFmtId="41" fontId="4" fillId="0" borderId="31" xfId="0" applyNumberFormat="1" applyFont="1" applyFill="1" applyBorder="1" applyAlignment="1">
      <alignment horizontal="center"/>
    </xf>
    <xf numFmtId="41" fontId="4" fillId="0" borderId="35" xfId="0" applyNumberFormat="1" applyFont="1" applyFill="1" applyBorder="1" applyAlignment="1">
      <alignment horizontal="center"/>
    </xf>
    <xf numFmtId="3" fontId="4" fillId="0" borderId="31" xfId="0" applyNumberFormat="1" applyFont="1" applyFill="1" applyBorder="1" applyAlignment="1">
      <alignment horizontal="right"/>
    </xf>
    <xf numFmtId="37" fontId="4" fillId="0" borderId="25" xfId="0" applyFont="1" applyFill="1" applyBorder="1" applyAlignment="1">
      <alignment/>
    </xf>
    <xf numFmtId="37" fontId="8" fillId="0" borderId="31" xfId="0" applyFont="1" applyFill="1" applyBorder="1" applyAlignment="1">
      <alignment/>
    </xf>
    <xf numFmtId="3" fontId="8" fillId="0" borderId="31" xfId="0" applyNumberFormat="1" applyFont="1" applyFill="1" applyBorder="1" applyAlignment="1">
      <alignment horizontal="right"/>
    </xf>
    <xf numFmtId="41" fontId="8" fillId="0" borderId="31" xfId="0" applyNumberFormat="1" applyFont="1" applyFill="1" applyBorder="1" applyAlignment="1">
      <alignment horizontal="center"/>
    </xf>
    <xf numFmtId="41" fontId="8" fillId="0" borderId="35" xfId="0" applyNumberFormat="1" applyFont="1" applyFill="1" applyBorder="1" applyAlignment="1">
      <alignment horizontal="center"/>
    </xf>
    <xf numFmtId="3" fontId="8" fillId="0" borderId="35" xfId="0" applyNumberFormat="1" applyFont="1" applyFill="1" applyBorder="1" applyAlignment="1">
      <alignment horizontal="right"/>
    </xf>
    <xf numFmtId="0" fontId="68" fillId="0" borderId="31" xfId="0" applyNumberFormat="1" applyFont="1" applyFill="1" applyBorder="1" applyAlignment="1">
      <alignment/>
    </xf>
    <xf numFmtId="3" fontId="68" fillId="0" borderId="31" xfId="0" applyNumberFormat="1" applyFont="1" applyFill="1" applyBorder="1" applyAlignment="1">
      <alignment horizontal="right"/>
    </xf>
    <xf numFmtId="41" fontId="68" fillId="0" borderId="31" xfId="0" applyNumberFormat="1" applyFont="1" applyFill="1" applyBorder="1" applyAlignment="1">
      <alignment horizontal="center"/>
    </xf>
    <xf numFmtId="41" fontId="68" fillId="0" borderId="35" xfId="0" applyNumberFormat="1" applyFont="1" applyFill="1" applyBorder="1" applyAlignment="1">
      <alignment horizontal="center"/>
    </xf>
    <xf numFmtId="3" fontId="67" fillId="0" borderId="34" xfId="0" applyNumberFormat="1" applyFont="1" applyFill="1" applyBorder="1" applyAlignment="1">
      <alignment horizontal="right"/>
    </xf>
    <xf numFmtId="0" fontId="14" fillId="0" borderId="31" xfId="0" applyNumberFormat="1" applyFont="1" applyFill="1" applyBorder="1" applyAlignment="1">
      <alignment/>
    </xf>
    <xf numFmtId="3" fontId="14" fillId="0" borderId="31" xfId="0" applyNumberFormat="1" applyFont="1" applyFill="1" applyBorder="1" applyAlignment="1">
      <alignment horizontal="right"/>
    </xf>
    <xf numFmtId="3" fontId="14" fillId="0" borderId="35" xfId="0" applyNumberFormat="1" applyFont="1" applyFill="1" applyBorder="1" applyAlignment="1">
      <alignment horizontal="right"/>
    </xf>
    <xf numFmtId="37" fontId="11" fillId="0" borderId="31" xfId="0" applyFont="1" applyFill="1" applyBorder="1" applyAlignment="1">
      <alignment/>
    </xf>
    <xf numFmtId="41" fontId="11" fillId="0" borderId="31" xfId="0" applyNumberFormat="1" applyFont="1" applyFill="1" applyBorder="1" applyAlignment="1" applyProtection="1">
      <alignment/>
      <protection/>
    </xf>
    <xf numFmtId="37" fontId="4" fillId="0" borderId="25" xfId="0" applyFont="1" applyFill="1" applyBorder="1" applyAlignment="1">
      <alignment horizontal="left"/>
    </xf>
    <xf numFmtId="41" fontId="14" fillId="0" borderId="31" xfId="0" applyNumberFormat="1" applyFont="1" applyFill="1" applyBorder="1" applyAlignment="1">
      <alignment/>
    </xf>
    <xf numFmtId="41" fontId="14" fillId="0" borderId="31" xfId="0" applyNumberFormat="1" applyFont="1" applyFill="1" applyBorder="1" applyAlignment="1">
      <alignment horizontal="center"/>
    </xf>
    <xf numFmtId="41" fontId="14" fillId="0" borderId="35" xfId="0" applyNumberFormat="1" applyFont="1" applyFill="1" applyBorder="1" applyAlignment="1">
      <alignment horizontal="center"/>
    </xf>
    <xf numFmtId="37" fontId="5" fillId="0" borderId="0" xfId="0" applyFont="1" applyFill="1" applyBorder="1" applyAlignment="1" applyProtection="1">
      <alignment horizontal="right"/>
      <protection/>
    </xf>
    <xf numFmtId="37" fontId="4" fillId="0" borderId="39" xfId="0" applyFont="1" applyFill="1" applyBorder="1" applyAlignment="1">
      <alignment vertical="center"/>
    </xf>
    <xf numFmtId="37" fontId="4" fillId="0" borderId="33" xfId="0" applyFont="1" applyFill="1" applyBorder="1" applyAlignment="1" applyProtection="1">
      <alignment horizontal="left"/>
      <protection/>
    </xf>
    <xf numFmtId="37" fontId="4" fillId="0" borderId="35" xfId="0" applyFont="1" applyFill="1" applyBorder="1" applyAlignment="1" applyProtection="1">
      <alignment horizontal="left"/>
      <protection/>
    </xf>
    <xf numFmtId="37" fontId="4" fillId="0" borderId="40" xfId="0" applyFont="1" applyFill="1" applyBorder="1" applyAlignment="1">
      <alignment vertical="center"/>
    </xf>
    <xf numFmtId="37" fontId="4" fillId="0" borderId="38" xfId="0" applyFont="1" applyFill="1" applyBorder="1" applyAlignment="1" applyProtection="1">
      <alignment horizontal="left"/>
      <protection/>
    </xf>
    <xf numFmtId="37" fontId="4" fillId="0" borderId="38" xfId="0" applyFont="1" applyFill="1" applyBorder="1" applyAlignment="1" applyProtection="1">
      <alignment horizontal="left" vertical="center" wrapText="1"/>
      <protection/>
    </xf>
    <xf numFmtId="41" fontId="79" fillId="0" borderId="32" xfId="0" applyNumberFormat="1" applyFont="1" applyFill="1" applyBorder="1" applyAlignment="1" applyProtection="1">
      <alignment/>
      <protection/>
    </xf>
    <xf numFmtId="41" fontId="80" fillId="0" borderId="31" xfId="0" applyNumberFormat="1" applyFont="1" applyFill="1" applyBorder="1" applyAlignment="1" applyProtection="1">
      <alignment/>
      <protection/>
    </xf>
    <xf numFmtId="0" fontId="14" fillId="0" borderId="17" xfId="0" applyNumberFormat="1" applyFont="1" applyFill="1" applyBorder="1" applyAlignment="1">
      <alignment wrapText="1"/>
    </xf>
    <xf numFmtId="41" fontId="4" fillId="22" borderId="0" xfId="0" applyNumberFormat="1" applyFont="1" applyFill="1" applyAlignment="1">
      <alignment/>
    </xf>
    <xf numFmtId="0" fontId="14" fillId="0" borderId="17" xfId="0" applyNumberFormat="1" applyFont="1" applyFill="1" applyBorder="1" applyAlignment="1" quotePrefix="1">
      <alignment/>
    </xf>
    <xf numFmtId="0" fontId="8" fillId="0" borderId="17" xfId="0" applyNumberFormat="1" applyFont="1" applyFill="1" applyBorder="1" applyAlignment="1" quotePrefix="1">
      <alignment wrapText="1"/>
    </xf>
    <xf numFmtId="0" fontId="4" fillId="0" borderId="17" xfId="0" applyNumberFormat="1" applyFont="1" applyFill="1" applyBorder="1" applyAlignment="1">
      <alignment horizontal="left"/>
    </xf>
    <xf numFmtId="0" fontId="4" fillId="0" borderId="17" xfId="0" applyNumberFormat="1" applyFont="1" applyFill="1" applyBorder="1" applyAlignment="1" applyProtection="1">
      <alignment horizontal="center"/>
      <protection/>
    </xf>
    <xf numFmtId="0" fontId="8" fillId="0" borderId="17" xfId="0" applyNumberFormat="1" applyFont="1" applyFill="1" applyBorder="1" applyAlignment="1" quotePrefix="1">
      <alignment/>
    </xf>
    <xf numFmtId="41" fontId="4" fillId="0" borderId="23" xfId="0" applyNumberFormat="1" applyFont="1" applyFill="1" applyBorder="1" applyAlignment="1" applyProtection="1">
      <alignment horizontal="left"/>
      <protection/>
    </xf>
    <xf numFmtId="41" fontId="4" fillId="0" borderId="23" xfId="0" applyNumberFormat="1" applyFont="1" applyFill="1" applyBorder="1" applyAlignment="1">
      <alignment/>
    </xf>
    <xf numFmtId="0" fontId="4" fillId="0" borderId="16" xfId="0" applyNumberFormat="1" applyFont="1" applyFill="1" applyBorder="1" applyAlignment="1" applyProtection="1">
      <alignment horizontal="left"/>
      <protection/>
    </xf>
    <xf numFmtId="0" fontId="10" fillId="0" borderId="17" xfId="0" applyNumberFormat="1" applyFont="1" applyFill="1" applyBorder="1" applyAlignment="1">
      <alignment/>
    </xf>
    <xf numFmtId="37" fontId="4" fillId="0" borderId="21" xfId="0" applyFont="1" applyFill="1" applyBorder="1" applyAlignment="1">
      <alignment/>
    </xf>
    <xf numFmtId="0" fontId="10" fillId="0" borderId="17" xfId="0" applyNumberFormat="1" applyFont="1" applyFill="1" applyBorder="1" applyAlignment="1">
      <alignment horizontal="left" wrapText="1"/>
    </xf>
    <xf numFmtId="0" fontId="4" fillId="0" borderId="12" xfId="0" applyNumberFormat="1" applyFont="1" applyFill="1" applyBorder="1" applyAlignment="1">
      <alignment horizontal="left"/>
    </xf>
    <xf numFmtId="37" fontId="9" fillId="0" borderId="21" xfId="0" applyFont="1" applyFill="1" applyBorder="1" applyAlignment="1">
      <alignment horizontal="left" wrapText="1"/>
    </xf>
    <xf numFmtId="0" fontId="10" fillId="0" borderId="17" xfId="0" applyNumberFormat="1" applyFont="1" applyFill="1" applyBorder="1" applyAlignment="1" quotePrefix="1">
      <alignment wrapText="1"/>
    </xf>
    <xf numFmtId="0" fontId="10" fillId="0" borderId="17" xfId="0" applyNumberFormat="1" applyFont="1" applyFill="1" applyBorder="1" applyAlignment="1" quotePrefix="1">
      <alignment/>
    </xf>
    <xf numFmtId="0" fontId="10" fillId="0" borderId="17" xfId="0" applyNumberFormat="1" applyFont="1" applyFill="1" applyBorder="1" applyAlignment="1">
      <alignment horizontal="left"/>
    </xf>
    <xf numFmtId="0" fontId="4" fillId="0" borderId="26" xfId="0" applyNumberFormat="1" applyFont="1" applyFill="1" applyBorder="1" applyAlignment="1">
      <alignment horizontal="left"/>
    </xf>
    <xf numFmtId="0" fontId="10" fillId="0" borderId="27" xfId="0" applyNumberFormat="1" applyFont="1" applyFill="1" applyBorder="1" applyAlignment="1">
      <alignment/>
    </xf>
    <xf numFmtId="0" fontId="10" fillId="0" borderId="0" xfId="0" applyNumberFormat="1" applyFont="1" applyFill="1" applyBorder="1" applyAlignment="1">
      <alignment/>
    </xf>
    <xf numFmtId="3" fontId="34" fillId="22" borderId="10" xfId="61" applyNumberFormat="1" applyFont="1" applyFill="1" applyBorder="1">
      <alignment/>
      <protection/>
    </xf>
    <xf numFmtId="39" fontId="37" fillId="0" borderId="0" xfId="0" applyNumberFormat="1" applyFont="1" applyAlignment="1" applyProtection="1">
      <alignment vertical="justify"/>
      <protection/>
    </xf>
    <xf numFmtId="0" fontId="34" fillId="0" borderId="0" xfId="59" applyFont="1">
      <alignment/>
      <protection/>
    </xf>
    <xf numFmtId="37" fontId="34" fillId="0" borderId="10" xfId="0" applyFont="1" applyBorder="1" applyAlignment="1">
      <alignment/>
    </xf>
    <xf numFmtId="37" fontId="34" fillId="0" borderId="0" xfId="0" applyFont="1" applyAlignment="1">
      <alignment wrapText="1"/>
    </xf>
    <xf numFmtId="37" fontId="34" fillId="0" borderId="0" xfId="0" applyFont="1" applyAlignment="1">
      <alignment/>
    </xf>
    <xf numFmtId="39" fontId="34" fillId="0" borderId="0" xfId="0" applyNumberFormat="1" applyFont="1" applyAlignment="1" applyProtection="1">
      <alignment wrapText="1"/>
      <protection/>
    </xf>
    <xf numFmtId="37" fontId="34" fillId="0" borderId="10" xfId="0" applyFont="1" applyBorder="1" applyAlignment="1" quotePrefix="1">
      <alignment/>
    </xf>
    <xf numFmtId="37" fontId="34" fillId="0" borderId="0" xfId="0" applyFont="1" applyAlignment="1" quotePrefix="1">
      <alignment/>
    </xf>
    <xf numFmtId="39" fontId="34" fillId="0" borderId="0" xfId="59" applyNumberFormat="1" applyFont="1" applyProtection="1">
      <alignment/>
      <protection/>
    </xf>
    <xf numFmtId="39" fontId="34" fillId="0" borderId="0" xfId="0" applyNumberFormat="1" applyFont="1" applyAlignment="1" applyProtection="1">
      <alignment/>
      <protection/>
    </xf>
    <xf numFmtId="39" fontId="34" fillId="0" borderId="0" xfId="0" applyNumberFormat="1" applyFont="1" applyAlignment="1" applyProtection="1">
      <alignment vertical="justify"/>
      <protection/>
    </xf>
    <xf numFmtId="39" fontId="34" fillId="0" borderId="0" xfId="59" applyNumberFormat="1" applyFont="1" applyBorder="1" applyAlignment="1" applyProtection="1">
      <alignment vertical="justify"/>
      <protection/>
    </xf>
    <xf numFmtId="0" fontId="34" fillId="0" borderId="0" xfId="59" applyFont="1" applyAlignment="1">
      <alignment vertical="justify"/>
      <protection/>
    </xf>
    <xf numFmtId="41" fontId="8" fillId="0" borderId="41" xfId="0" applyNumberFormat="1" applyFont="1" applyFill="1" applyBorder="1" applyAlignment="1">
      <alignment/>
    </xf>
    <xf numFmtId="41" fontId="14" fillId="0" borderId="41" xfId="0" applyNumberFormat="1" applyFont="1" applyFill="1" applyBorder="1" applyAlignment="1">
      <alignment wrapText="1"/>
    </xf>
    <xf numFmtId="41" fontId="14" fillId="0" borderId="41" xfId="0" applyNumberFormat="1" applyFont="1" applyFill="1" applyBorder="1" applyAlignment="1" applyProtection="1">
      <alignment/>
      <protection/>
    </xf>
    <xf numFmtId="41" fontId="8" fillId="0" borderId="41" xfId="0" applyNumberFormat="1" applyFont="1" applyFill="1" applyBorder="1" applyAlignment="1">
      <alignment horizontal="center"/>
    </xf>
    <xf numFmtId="41" fontId="14" fillId="0" borderId="41" xfId="0" applyNumberFormat="1" applyFont="1" applyFill="1" applyBorder="1" applyAlignment="1">
      <alignment horizontal="center"/>
    </xf>
    <xf numFmtId="41" fontId="14" fillId="0" borderId="41" xfId="0" applyNumberFormat="1" applyFont="1" applyFill="1" applyBorder="1" applyAlignment="1" applyProtection="1">
      <alignment horizontal="right"/>
      <protection/>
    </xf>
    <xf numFmtId="37" fontId="8" fillId="0" borderId="41" xfId="0" applyFont="1" applyFill="1" applyBorder="1" applyAlignment="1">
      <alignment horizontal="center"/>
    </xf>
    <xf numFmtId="41" fontId="8" fillId="0" borderId="41" xfId="0" applyNumberFormat="1" applyFont="1" applyFill="1" applyBorder="1" applyAlignment="1" applyProtection="1">
      <alignment/>
      <protection/>
    </xf>
    <xf numFmtId="41" fontId="8" fillId="0" borderId="41" xfId="0" applyNumberFormat="1" applyFont="1" applyFill="1" applyBorder="1" applyAlignment="1">
      <alignment wrapText="1"/>
    </xf>
    <xf numFmtId="41" fontId="14" fillId="0" borderId="41" xfId="0" applyNumberFormat="1" applyFont="1" applyFill="1" applyBorder="1" applyAlignment="1">
      <alignment/>
    </xf>
    <xf numFmtId="41" fontId="8" fillId="0" borderId="41" xfId="0" applyNumberFormat="1" applyFont="1" applyFill="1" applyBorder="1" applyAlignment="1">
      <alignment horizontal="left"/>
    </xf>
    <xf numFmtId="41" fontId="8" fillId="0" borderId="42" xfId="0" applyNumberFormat="1" applyFont="1" applyFill="1" applyBorder="1" applyAlignment="1" applyProtection="1">
      <alignment/>
      <protection/>
    </xf>
    <xf numFmtId="37" fontId="9" fillId="0" borderId="43" xfId="0" applyFont="1" applyFill="1" applyBorder="1" applyAlignment="1">
      <alignment horizontal="center" wrapText="1"/>
    </xf>
    <xf numFmtId="37" fontId="42" fillId="0" borderId="13" xfId="0" applyFont="1" applyFill="1" applyBorder="1" applyAlignment="1">
      <alignment horizontal="center" wrapText="1"/>
    </xf>
    <xf numFmtId="37" fontId="8" fillId="0" borderId="13" xfId="0" applyFont="1" applyFill="1" applyBorder="1" applyAlignment="1">
      <alignment horizontal="left"/>
    </xf>
    <xf numFmtId="37" fontId="14" fillId="0" borderId="13" xfId="0" applyFont="1" applyFill="1" applyBorder="1" applyAlignment="1">
      <alignment/>
    </xf>
    <xf numFmtId="41" fontId="14" fillId="0" borderId="13" xfId="0" applyNumberFormat="1" applyFont="1" applyFill="1" applyBorder="1" applyAlignment="1" applyProtection="1">
      <alignment horizontal="left"/>
      <protection/>
    </xf>
    <xf numFmtId="41" fontId="8" fillId="0" borderId="13" xfId="0" applyNumberFormat="1" applyFont="1" applyFill="1" applyBorder="1" applyAlignment="1">
      <alignment horizontal="center"/>
    </xf>
    <xf numFmtId="41" fontId="14" fillId="0" borderId="13" xfId="0" applyNumberFormat="1" applyFont="1" applyFill="1" applyBorder="1" applyAlignment="1">
      <alignment horizontal="center"/>
    </xf>
    <xf numFmtId="37" fontId="14" fillId="0" borderId="13" xfId="0" applyFont="1" applyFill="1" applyBorder="1" applyAlignment="1">
      <alignment horizontal="center" wrapText="1"/>
    </xf>
    <xf numFmtId="41" fontId="72" fillId="0" borderId="13" xfId="0" applyNumberFormat="1" applyFont="1" applyFill="1" applyBorder="1" applyAlignment="1" applyProtection="1">
      <alignment horizontal="left"/>
      <protection/>
    </xf>
    <xf numFmtId="37" fontId="74" fillId="0" borderId="13" xfId="0" applyFont="1" applyFill="1" applyBorder="1" applyAlignment="1">
      <alignment/>
    </xf>
    <xf numFmtId="41" fontId="4" fillId="0" borderId="13" xfId="0" applyNumberFormat="1" applyFont="1" applyFill="1" applyBorder="1" applyAlignment="1" applyProtection="1">
      <alignment horizontal="left"/>
      <protection/>
    </xf>
    <xf numFmtId="41" fontId="4" fillId="0" borderId="13" xfId="0" applyNumberFormat="1" applyFont="1" applyFill="1" applyBorder="1" applyAlignment="1">
      <alignment horizontal="left"/>
    </xf>
    <xf numFmtId="37" fontId="14" fillId="0" borderId="13" xfId="0" applyFont="1" applyFill="1" applyBorder="1" applyAlignment="1">
      <alignment horizontal="left"/>
    </xf>
    <xf numFmtId="41" fontId="8" fillId="0" borderId="13" xfId="0" applyNumberFormat="1" applyFont="1" applyFill="1" applyBorder="1" applyAlignment="1" applyProtection="1">
      <alignment horizontal="left"/>
      <protection/>
    </xf>
    <xf numFmtId="41" fontId="4" fillId="0" borderId="44" xfId="0" applyNumberFormat="1" applyFont="1" applyFill="1" applyBorder="1" applyAlignment="1" applyProtection="1">
      <alignment horizontal="left"/>
      <protection/>
    </xf>
    <xf numFmtId="41" fontId="10" fillId="0" borderId="41" xfId="0" applyNumberFormat="1" applyFont="1" applyFill="1" applyBorder="1" applyAlignment="1">
      <alignment/>
    </xf>
    <xf numFmtId="41" fontId="10" fillId="0" borderId="41" xfId="0" applyNumberFormat="1" applyFont="1" applyFill="1" applyBorder="1" applyAlignment="1">
      <alignment wrapText="1"/>
    </xf>
    <xf numFmtId="41" fontId="10" fillId="0" borderId="42" xfId="0" applyNumberFormat="1" applyFont="1" applyFill="1" applyBorder="1" applyAlignment="1">
      <alignment/>
    </xf>
    <xf numFmtId="37" fontId="10" fillId="0" borderId="13" xfId="0" applyFont="1" applyFill="1" applyBorder="1" applyAlignment="1">
      <alignment/>
    </xf>
    <xf numFmtId="1" fontId="10" fillId="0" borderId="13" xfId="0" applyNumberFormat="1" applyFont="1" applyFill="1" applyBorder="1" applyAlignment="1">
      <alignment/>
    </xf>
    <xf numFmtId="37" fontId="10" fillId="0" borderId="44" xfId="0" applyFont="1" applyFill="1" applyBorder="1" applyAlignment="1">
      <alignment/>
    </xf>
    <xf numFmtId="3" fontId="70" fillId="0" borderId="45" xfId="0" applyNumberFormat="1" applyFont="1" applyFill="1" applyBorder="1" applyAlignment="1" applyProtection="1">
      <alignment horizontal="left"/>
      <protection locked="0"/>
    </xf>
    <xf numFmtId="3" fontId="70" fillId="0" borderId="41" xfId="0" applyNumberFormat="1" applyFont="1" applyFill="1" applyBorder="1" applyAlignment="1" applyProtection="1">
      <alignment horizontal="left"/>
      <protection locked="0"/>
    </xf>
    <xf numFmtId="41" fontId="4" fillId="0" borderId="42" xfId="0" applyNumberFormat="1" applyFont="1" applyFill="1" applyBorder="1" applyAlignment="1">
      <alignment horizontal="left"/>
    </xf>
    <xf numFmtId="41" fontId="4" fillId="0" borderId="44" xfId="0" applyNumberFormat="1" applyFont="1" applyFill="1" applyBorder="1" applyAlignment="1">
      <alignment/>
    </xf>
    <xf numFmtId="41" fontId="70" fillId="0" borderId="43" xfId="0" applyNumberFormat="1" applyFont="1" applyFill="1" applyBorder="1" applyAlignment="1" applyProtection="1">
      <alignment/>
      <protection locked="0"/>
    </xf>
    <xf numFmtId="41" fontId="70" fillId="0" borderId="15" xfId="0" applyNumberFormat="1" applyFont="1" applyFill="1" applyBorder="1" applyAlignment="1" applyProtection="1">
      <alignment/>
      <protection locked="0"/>
    </xf>
    <xf numFmtId="41" fontId="70" fillId="0" borderId="13" xfId="0" applyNumberFormat="1" applyFont="1" applyFill="1" applyBorder="1" applyAlignment="1" applyProtection="1">
      <alignment/>
      <protection locked="0"/>
    </xf>
    <xf numFmtId="41" fontId="70" fillId="0" borderId="10" xfId="0" applyNumberFormat="1" applyFont="1" applyFill="1" applyBorder="1" applyAlignment="1" applyProtection="1">
      <alignment/>
      <protection locked="0"/>
    </xf>
    <xf numFmtId="41" fontId="71" fillId="0" borderId="13" xfId="0" applyNumberFormat="1" applyFont="1" applyFill="1" applyBorder="1" applyAlignment="1" applyProtection="1">
      <alignment/>
      <protection locked="0"/>
    </xf>
    <xf numFmtId="41" fontId="71" fillId="0" borderId="10" xfId="0" applyNumberFormat="1" applyFont="1" applyFill="1" applyBorder="1" applyAlignment="1" applyProtection="1">
      <alignment/>
      <protection locked="0"/>
    </xf>
    <xf numFmtId="37" fontId="4" fillId="0" borderId="40" xfId="0" applyFont="1" applyFill="1" applyBorder="1" applyAlignment="1">
      <alignment horizontal="right"/>
    </xf>
    <xf numFmtId="37" fontId="11" fillId="0" borderId="37" xfId="0" applyFont="1" applyFill="1" applyBorder="1" applyAlignment="1">
      <alignment/>
    </xf>
    <xf numFmtId="41" fontId="81" fillId="0" borderId="37" xfId="0" applyNumberFormat="1" applyFont="1" applyFill="1" applyBorder="1" applyAlignment="1">
      <alignment/>
    </xf>
    <xf numFmtId="41" fontId="11" fillId="0" borderId="37" xfId="0" applyNumberFormat="1" applyFont="1" applyFill="1" applyBorder="1" applyAlignment="1" applyProtection="1">
      <alignment/>
      <protection/>
    </xf>
    <xf numFmtId="37" fontId="4" fillId="0" borderId="38" xfId="0" applyFont="1" applyFill="1" applyBorder="1" applyAlignment="1">
      <alignment horizontal="left" vertical="center"/>
    </xf>
    <xf numFmtId="37" fontId="4" fillId="0" borderId="38" xfId="60" applyFont="1" applyFill="1" applyBorder="1" applyAlignment="1" applyProtection="1">
      <alignment horizontal="left"/>
      <protection/>
    </xf>
    <xf numFmtId="37" fontId="4" fillId="0" borderId="46" xfId="0" applyFont="1" applyFill="1" applyBorder="1" applyAlignment="1">
      <alignment vertical="center"/>
    </xf>
    <xf numFmtId="37" fontId="4" fillId="0" borderId="47" xfId="0" applyFont="1" applyFill="1" applyBorder="1" applyAlignment="1" applyProtection="1">
      <alignment horizontal="left"/>
      <protection/>
    </xf>
    <xf numFmtId="37" fontId="4" fillId="0" borderId="47" xfId="0" applyFont="1" applyFill="1" applyBorder="1" applyAlignment="1">
      <alignment horizontal="left"/>
    </xf>
    <xf numFmtId="37" fontId="4" fillId="0" borderId="48" xfId="0" applyFont="1" applyFill="1" applyBorder="1" applyAlignment="1">
      <alignment horizontal="center" vertical="center"/>
    </xf>
    <xf numFmtId="37" fontId="11" fillId="0" borderId="48" xfId="0" applyFont="1" applyFill="1" applyBorder="1" applyAlignment="1">
      <alignment/>
    </xf>
    <xf numFmtId="41" fontId="38" fillId="0" borderId="48" xfId="0" applyNumberFormat="1" applyFont="1" applyFill="1" applyBorder="1" applyAlignment="1">
      <alignment/>
    </xf>
    <xf numFmtId="41" fontId="38" fillId="0" borderId="49" xfId="0" applyNumberFormat="1" applyFont="1" applyFill="1" applyBorder="1" applyAlignment="1">
      <alignment/>
    </xf>
    <xf numFmtId="41" fontId="11" fillId="0" borderId="38" xfId="0" applyNumberFormat="1" applyFont="1" applyFill="1" applyBorder="1" applyAlignment="1">
      <alignment/>
    </xf>
    <xf numFmtId="41" fontId="4" fillId="0" borderId="32" xfId="0" applyNumberFormat="1" applyFont="1" applyFill="1" applyBorder="1" applyAlignment="1">
      <alignment/>
    </xf>
    <xf numFmtId="41" fontId="4" fillId="0" borderId="33" xfId="0" applyNumberFormat="1" applyFont="1" applyFill="1" applyBorder="1" applyAlignment="1">
      <alignment/>
    </xf>
    <xf numFmtId="41" fontId="4" fillId="0" borderId="50" xfId="0" applyNumberFormat="1" applyFont="1" applyFill="1" applyBorder="1" applyAlignment="1">
      <alignment/>
    </xf>
    <xf numFmtId="0" fontId="4" fillId="0" borderId="0" xfId="0" applyNumberFormat="1" applyFont="1" applyFill="1" applyBorder="1" applyAlignment="1">
      <alignment/>
    </xf>
    <xf numFmtId="41" fontId="4" fillId="0" borderId="0" xfId="0" applyNumberFormat="1" applyFont="1" applyFill="1" applyBorder="1" applyAlignment="1">
      <alignment/>
    </xf>
    <xf numFmtId="41" fontId="4" fillId="0" borderId="0" xfId="0" applyNumberFormat="1" applyFont="1" applyFill="1" applyBorder="1" applyAlignment="1">
      <alignment horizontal="left"/>
    </xf>
    <xf numFmtId="41" fontId="4" fillId="0" borderId="34" xfId="0" applyNumberFormat="1" applyFont="1" applyFill="1" applyBorder="1" applyAlignment="1">
      <alignment/>
    </xf>
    <xf numFmtId="37" fontId="8" fillId="0" borderId="32" xfId="0" applyFont="1" applyFill="1" applyBorder="1" applyAlignment="1">
      <alignment/>
    </xf>
    <xf numFmtId="3" fontId="8" fillId="0" borderId="32" xfId="0" applyNumberFormat="1" applyFont="1" applyFill="1" applyBorder="1" applyAlignment="1">
      <alignment horizontal="right"/>
    </xf>
    <xf numFmtId="3" fontId="8" fillId="0" borderId="33" xfId="0" applyNumberFormat="1" applyFont="1" applyFill="1" applyBorder="1" applyAlignment="1">
      <alignment horizontal="right"/>
    </xf>
    <xf numFmtId="3" fontId="4" fillId="0" borderId="35" xfId="0" applyNumberFormat="1" applyFont="1" applyFill="1" applyBorder="1" applyAlignment="1">
      <alignment horizontal="right"/>
    </xf>
    <xf numFmtId="41" fontId="4" fillId="0" borderId="51" xfId="0" applyNumberFormat="1" applyFont="1" applyFill="1" applyBorder="1" applyAlignment="1" applyProtection="1">
      <alignment/>
      <protection/>
    </xf>
    <xf numFmtId="41" fontId="4" fillId="0" borderId="52" xfId="0" applyNumberFormat="1" applyFont="1" applyFill="1" applyBorder="1" applyAlignment="1" applyProtection="1">
      <alignment horizontal="left"/>
      <protection/>
    </xf>
    <xf numFmtId="0" fontId="4" fillId="0" borderId="52" xfId="0" applyNumberFormat="1" applyFont="1" applyFill="1" applyBorder="1" applyAlignment="1" applyProtection="1">
      <alignment/>
      <protection/>
    </xf>
    <xf numFmtId="0" fontId="4" fillId="0" borderId="52" xfId="0" applyNumberFormat="1" applyFont="1" applyFill="1" applyBorder="1" applyAlignment="1" applyProtection="1">
      <alignment horizontal="left"/>
      <protection/>
    </xf>
    <xf numFmtId="0" fontId="4" fillId="0" borderId="53" xfId="0" applyNumberFormat="1" applyFont="1" applyFill="1" applyBorder="1" applyAlignment="1" applyProtection="1">
      <alignment horizontal="left"/>
      <protection/>
    </xf>
    <xf numFmtId="0" fontId="4" fillId="0" borderId="54" xfId="0" applyNumberFormat="1" applyFont="1" applyFill="1" applyBorder="1" applyAlignment="1" applyProtection="1">
      <alignment horizontal="left"/>
      <protection/>
    </xf>
    <xf numFmtId="0" fontId="8" fillId="0" borderId="52" xfId="0" applyNumberFormat="1" applyFont="1" applyFill="1" applyBorder="1" applyAlignment="1" applyProtection="1">
      <alignment horizontal="left"/>
      <protection/>
    </xf>
    <xf numFmtId="41" fontId="8" fillId="0" borderId="55" xfId="0" applyNumberFormat="1" applyFont="1" applyFill="1" applyBorder="1" applyAlignment="1" applyProtection="1">
      <alignment/>
      <protection/>
    </xf>
    <xf numFmtId="41" fontId="4" fillId="0" borderId="56" xfId="0" applyNumberFormat="1" applyFont="1" applyFill="1" applyBorder="1" applyAlignment="1" applyProtection="1">
      <alignment horizontal="left"/>
      <protection/>
    </xf>
    <xf numFmtId="41" fontId="8" fillId="0" borderId="57" xfId="0" applyNumberFormat="1" applyFont="1" applyFill="1" applyBorder="1" applyAlignment="1" applyProtection="1">
      <alignment/>
      <protection/>
    </xf>
    <xf numFmtId="41" fontId="8" fillId="0" borderId="57" xfId="0" applyNumberFormat="1" applyFont="1" applyFill="1" applyBorder="1" applyAlignment="1">
      <alignment/>
    </xf>
    <xf numFmtId="41" fontId="8" fillId="0" borderId="54" xfId="0" applyNumberFormat="1" applyFont="1" applyFill="1" applyBorder="1" applyAlignment="1">
      <alignment/>
    </xf>
    <xf numFmtId="41" fontId="8" fillId="0" borderId="53" xfId="0" applyNumberFormat="1" applyFont="1" applyFill="1" applyBorder="1" applyAlignment="1">
      <alignment/>
    </xf>
    <xf numFmtId="0" fontId="9" fillId="0" borderId="23" xfId="0" applyNumberFormat="1" applyFont="1" applyFill="1" applyBorder="1" applyAlignment="1">
      <alignment wrapText="1"/>
    </xf>
    <xf numFmtId="37" fontId="9" fillId="0" borderId="24" xfId="0" applyFont="1" applyFill="1" applyBorder="1" applyAlignment="1">
      <alignment horizontal="left" wrapText="1"/>
    </xf>
    <xf numFmtId="0" fontId="10" fillId="0" borderId="23" xfId="0" applyNumberFormat="1" applyFont="1" applyFill="1" applyBorder="1" applyAlignment="1" quotePrefix="1">
      <alignment wrapText="1"/>
    </xf>
    <xf numFmtId="41" fontId="10" fillId="0" borderId="45" xfId="0" applyNumberFormat="1" applyFont="1" applyFill="1" applyBorder="1" applyAlignment="1">
      <alignment wrapText="1"/>
    </xf>
    <xf numFmtId="1" fontId="10" fillId="0" borderId="43" xfId="0" applyNumberFormat="1" applyFont="1" applyFill="1" applyBorder="1" applyAlignment="1">
      <alignment/>
    </xf>
    <xf numFmtId="41" fontId="82" fillId="0" borderId="10" xfId="0" applyNumberFormat="1" applyFont="1" applyFill="1" applyBorder="1" applyAlignment="1">
      <alignment/>
    </xf>
    <xf numFmtId="41" fontId="82" fillId="0" borderId="12" xfId="0" applyNumberFormat="1" applyFont="1" applyFill="1" applyBorder="1" applyAlignment="1">
      <alignment/>
    </xf>
    <xf numFmtId="41" fontId="82" fillId="0" borderId="21" xfId="0" applyNumberFormat="1" applyFont="1" applyFill="1" applyBorder="1" applyAlignment="1">
      <alignment/>
    </xf>
    <xf numFmtId="41" fontId="5" fillId="0" borderId="12" xfId="0" applyNumberFormat="1" applyFont="1" applyFill="1" applyBorder="1" applyAlignment="1">
      <alignment/>
    </xf>
    <xf numFmtId="41" fontId="4" fillId="0" borderId="12" xfId="0" applyNumberFormat="1" applyFont="1" applyFill="1" applyBorder="1" applyAlignment="1">
      <alignment/>
    </xf>
    <xf numFmtId="41" fontId="5" fillId="0" borderId="12" xfId="0" applyNumberFormat="1" applyFont="1" applyFill="1" applyBorder="1" applyAlignment="1">
      <alignment/>
    </xf>
    <xf numFmtId="41" fontId="48" fillId="0" borderId="0" xfId="0" applyNumberFormat="1" applyFont="1" applyFill="1" applyAlignment="1">
      <alignment/>
    </xf>
    <xf numFmtId="41" fontId="4" fillId="0" borderId="10" xfId="0" applyNumberFormat="1" applyFont="1" applyFill="1" applyBorder="1" applyAlignment="1">
      <alignment horizontal="left"/>
    </xf>
    <xf numFmtId="41" fontId="5" fillId="0" borderId="10" xfId="0" applyNumberFormat="1" applyFont="1" applyFill="1" applyBorder="1" applyAlignment="1">
      <alignment/>
    </xf>
    <xf numFmtId="0" fontId="4" fillId="0" borderId="10" xfId="0" applyNumberFormat="1" applyFont="1" applyFill="1" applyBorder="1" applyAlignment="1">
      <alignment/>
    </xf>
    <xf numFmtId="37" fontId="4" fillId="0" borderId="31" xfId="0" applyFont="1" applyFill="1" applyBorder="1" applyAlignment="1">
      <alignment horizontal="center" vertical="center"/>
    </xf>
    <xf numFmtId="37" fontId="4" fillId="0" borderId="50" xfId="0" applyFont="1" applyFill="1" applyBorder="1" applyAlignment="1">
      <alignment vertical="center"/>
    </xf>
    <xf numFmtId="37" fontId="4" fillId="0" borderId="0" xfId="0" applyFont="1" applyFill="1" applyBorder="1" applyAlignment="1">
      <alignment horizontal="center"/>
    </xf>
    <xf numFmtId="37" fontId="4" fillId="0" borderId="34" xfId="0" applyFont="1" applyFill="1" applyBorder="1" applyAlignment="1" applyProtection="1">
      <alignment horizontal="left" vertical="center"/>
      <protection/>
    </xf>
    <xf numFmtId="37" fontId="4" fillId="0" borderId="39" xfId="0" applyFont="1" applyFill="1" applyBorder="1" applyAlignment="1">
      <alignment horizontal="center" vertical="center"/>
    </xf>
    <xf numFmtId="37" fontId="4" fillId="0" borderId="58" xfId="0" applyFont="1" applyFill="1" applyBorder="1" applyAlignment="1">
      <alignment horizontal="center" vertical="center"/>
    </xf>
    <xf numFmtId="37" fontId="4" fillId="0" borderId="39" xfId="0" applyFont="1" applyFill="1" applyBorder="1" applyAlignment="1" applyProtection="1">
      <alignment vertical="center"/>
      <protection/>
    </xf>
    <xf numFmtId="37" fontId="4" fillId="0" borderId="50" xfId="0" applyFont="1" applyFill="1" applyBorder="1" applyAlignment="1" applyProtection="1">
      <alignment vertical="center"/>
      <protection/>
    </xf>
    <xf numFmtId="37" fontId="4" fillId="0" borderId="0" xfId="0" applyFont="1" applyFill="1" applyBorder="1" applyAlignment="1">
      <alignment horizontal="center" vertical="center"/>
    </xf>
    <xf numFmtId="37" fontId="4" fillId="0" borderId="25" xfId="0" applyFont="1" applyFill="1" applyBorder="1" applyAlignment="1">
      <alignment horizontal="left" vertical="center"/>
    </xf>
    <xf numFmtId="37" fontId="4" fillId="0" borderId="35" xfId="0" applyFont="1" applyFill="1" applyBorder="1" applyAlignment="1" applyProtection="1">
      <alignment horizontal="left" vertical="center" wrapText="1"/>
      <protection/>
    </xf>
    <xf numFmtId="37" fontId="4" fillId="0" borderId="30" xfId="0" applyFont="1" applyFill="1" applyBorder="1" applyAlignment="1">
      <alignment horizontal="left" vertical="center"/>
    </xf>
    <xf numFmtId="37" fontId="45" fillId="0" borderId="0" xfId="0" applyFont="1" applyAlignment="1">
      <alignment horizontal="center" vertical="justify"/>
    </xf>
    <xf numFmtId="41" fontId="45" fillId="0" borderId="0" xfId="0" applyNumberFormat="1" applyFont="1" applyAlignment="1">
      <alignment horizontal="center" vertical="justify"/>
    </xf>
    <xf numFmtId="37" fontId="43" fillId="0" borderId="0" xfId="0" applyFont="1" applyAlignment="1">
      <alignment horizontal="center"/>
    </xf>
    <xf numFmtId="37" fontId="45" fillId="0" borderId="0" xfId="0" applyFont="1" applyAlignment="1">
      <alignment horizontal="center"/>
    </xf>
    <xf numFmtId="37" fontId="45" fillId="0" borderId="0" xfId="0" applyFont="1" applyAlignment="1">
      <alignment/>
    </xf>
    <xf numFmtId="37" fontId="44" fillId="0" borderId="0" xfId="0" applyFont="1" applyAlignment="1">
      <alignment/>
    </xf>
    <xf numFmtId="41" fontId="45" fillId="0" borderId="0" xfId="0" applyNumberFormat="1" applyFont="1" applyAlignment="1">
      <alignment horizontal="center"/>
    </xf>
    <xf numFmtId="37" fontId="4" fillId="0" borderId="0" xfId="0" applyFont="1" applyFill="1" applyBorder="1" applyAlignment="1" quotePrefix="1">
      <alignment horizontal="right" vertical="center"/>
    </xf>
    <xf numFmtId="37" fontId="4" fillId="0" borderId="0" xfId="0" applyFont="1" applyFill="1" applyBorder="1" applyAlignment="1">
      <alignment horizontal="right" vertical="center"/>
    </xf>
    <xf numFmtId="37" fontId="4" fillId="0" borderId="0" xfId="0" applyFont="1" applyFill="1" applyBorder="1" applyAlignment="1" applyProtection="1">
      <alignment horizontal="left"/>
      <protection/>
    </xf>
    <xf numFmtId="37" fontId="4" fillId="0" borderId="39" xfId="0" applyFont="1" applyFill="1" applyBorder="1" applyAlignment="1">
      <alignment vertical="center"/>
    </xf>
    <xf numFmtId="37" fontId="4" fillId="0" borderId="58" xfId="0" applyFont="1" applyFill="1" applyBorder="1" applyAlignment="1">
      <alignment vertical="center"/>
    </xf>
    <xf numFmtId="37" fontId="4" fillId="0" borderId="33" xfId="0" applyFont="1" applyFill="1" applyBorder="1" applyAlignment="1" applyProtection="1">
      <alignment horizontal="left" vertical="center"/>
      <protection/>
    </xf>
    <xf numFmtId="37" fontId="4" fillId="0" borderId="35" xfId="0" applyFont="1" applyFill="1" applyBorder="1" applyAlignment="1" applyProtection="1">
      <alignment horizontal="left" vertical="center"/>
      <protection/>
    </xf>
    <xf numFmtId="37" fontId="4" fillId="0" borderId="33" xfId="0" applyFont="1" applyFill="1" applyBorder="1" applyAlignment="1" applyProtection="1">
      <alignment horizontal="left" vertical="center" wrapText="1"/>
      <protection/>
    </xf>
    <xf numFmtId="37" fontId="4" fillId="0" borderId="58" xfId="0" applyFont="1" applyFill="1" applyBorder="1" applyAlignment="1" applyProtection="1">
      <alignment vertical="center"/>
      <protection/>
    </xf>
    <xf numFmtId="37" fontId="6" fillId="0" borderId="0" xfId="0" applyFont="1" applyFill="1" applyBorder="1" applyAlignment="1">
      <alignment horizontal="center"/>
    </xf>
    <xf numFmtId="37" fontId="4" fillId="0" borderId="33" xfId="0" applyFont="1" applyFill="1" applyBorder="1" applyAlignment="1" applyProtection="1">
      <alignment horizontal="left"/>
      <protection/>
    </xf>
    <xf numFmtId="37" fontId="4" fillId="0" borderId="35" xfId="0" applyFont="1" applyFill="1" applyBorder="1" applyAlignment="1" applyProtection="1">
      <alignment horizontal="left"/>
      <protection/>
    </xf>
    <xf numFmtId="37" fontId="4" fillId="0" borderId="59" xfId="0" applyFont="1" applyFill="1" applyBorder="1" applyAlignment="1" applyProtection="1">
      <alignment horizontal="left" vertical="center"/>
      <protection/>
    </xf>
    <xf numFmtId="37" fontId="4" fillId="0" borderId="30" xfId="0" applyFont="1" applyFill="1" applyBorder="1" applyAlignment="1" applyProtection="1">
      <alignment horizontal="left" vertical="center"/>
      <protection/>
    </xf>
    <xf numFmtId="37" fontId="4" fillId="0" borderId="25" xfId="0" applyFont="1" applyFill="1" applyBorder="1" applyAlignment="1" applyProtection="1">
      <alignment horizontal="left" vertical="center"/>
      <protection/>
    </xf>
    <xf numFmtId="37" fontId="4" fillId="0" borderId="32" xfId="0" applyFont="1" applyFill="1" applyBorder="1" applyAlignment="1">
      <alignment horizontal="center" vertical="center"/>
    </xf>
    <xf numFmtId="37" fontId="4" fillId="0" borderId="39" xfId="0" applyFont="1" applyFill="1" applyBorder="1" applyAlignment="1">
      <alignment horizontal="right" vertical="center"/>
    </xf>
    <xf numFmtId="37" fontId="4" fillId="0" borderId="50" xfId="0" applyFont="1" applyFill="1" applyBorder="1" applyAlignment="1">
      <alignment horizontal="right" vertical="center"/>
    </xf>
    <xf numFmtId="37" fontId="4" fillId="0" borderId="58" xfId="0" applyFont="1" applyFill="1" applyBorder="1" applyAlignment="1">
      <alignment horizontal="right" vertical="center"/>
    </xf>
    <xf numFmtId="41" fontId="4" fillId="0" borderId="0" xfId="0" applyNumberFormat="1" applyFont="1" applyFill="1" applyAlignment="1">
      <alignment horizontal="center"/>
    </xf>
    <xf numFmtId="41" fontId="4" fillId="0" borderId="39" xfId="0" applyNumberFormat="1" applyFont="1" applyFill="1" applyBorder="1" applyAlignment="1">
      <alignment horizontal="center"/>
    </xf>
    <xf numFmtId="41" fontId="4" fillId="0" borderId="32" xfId="0" applyNumberFormat="1" applyFont="1" applyFill="1" applyBorder="1" applyAlignment="1">
      <alignment horizontal="center"/>
    </xf>
    <xf numFmtId="0" fontId="42" fillId="0" borderId="23" xfId="0" applyNumberFormat="1" applyFont="1" applyFill="1" applyBorder="1" applyAlignment="1">
      <alignment vertical="center" wrapText="1"/>
    </xf>
    <xf numFmtId="0" fontId="42" fillId="0" borderId="17" xfId="0" applyNumberFormat="1" applyFont="1" applyFill="1" applyBorder="1" applyAlignment="1">
      <alignment vertical="center" wrapText="1"/>
    </xf>
    <xf numFmtId="41" fontId="5" fillId="0" borderId="22" xfId="0" applyNumberFormat="1" applyFont="1" applyFill="1" applyBorder="1" applyAlignment="1" applyProtection="1">
      <alignment horizontal="center"/>
      <protection/>
    </xf>
    <xf numFmtId="41" fontId="5" fillId="0" borderId="18" xfId="0" applyNumberFormat="1" applyFont="1" applyFill="1" applyBorder="1" applyAlignment="1" applyProtection="1">
      <alignment horizontal="center"/>
      <protection/>
    </xf>
    <xf numFmtId="41" fontId="5" fillId="0" borderId="23" xfId="0" applyNumberFormat="1" applyFont="1" applyFill="1" applyBorder="1" applyAlignment="1" applyProtection="1">
      <alignment horizontal="center"/>
      <protection/>
    </xf>
    <xf numFmtId="41" fontId="5" fillId="0" borderId="17" xfId="0" applyNumberFormat="1" applyFont="1" applyFill="1" applyBorder="1" applyAlignment="1" applyProtection="1">
      <alignment horizontal="center"/>
      <protection/>
    </xf>
    <xf numFmtId="0" fontId="42" fillId="0" borderId="24"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42" fillId="0" borderId="23" xfId="0" applyNumberFormat="1" applyFont="1" applyFill="1" applyBorder="1" applyAlignment="1">
      <alignment horizontal="left" vertical="center" wrapText="1"/>
    </xf>
    <xf numFmtId="0" fontId="42" fillId="0" borderId="17" xfId="0" applyNumberFormat="1" applyFont="1" applyFill="1" applyBorder="1" applyAlignment="1">
      <alignment horizontal="left" vertical="center" wrapText="1"/>
    </xf>
    <xf numFmtId="37" fontId="4" fillId="0" borderId="23" xfId="0" applyFont="1" applyFill="1" applyBorder="1" applyAlignment="1">
      <alignment horizontal="center" vertical="center"/>
    </xf>
    <xf numFmtId="37" fontId="4" fillId="0" borderId="17" xfId="0" applyFont="1" applyFill="1" applyBorder="1" applyAlignment="1">
      <alignment horizontal="center" vertical="center"/>
    </xf>
    <xf numFmtId="0" fontId="9" fillId="0" borderId="23"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37" fontId="10" fillId="0" borderId="10" xfId="0" applyFont="1" applyFill="1" applyBorder="1" applyAlignment="1">
      <alignment/>
    </xf>
    <xf numFmtId="37" fontId="4" fillId="0" borderId="10" xfId="0" applyFont="1" applyFill="1" applyBorder="1" applyAlignment="1">
      <alignment/>
    </xf>
    <xf numFmtId="41" fontId="9" fillId="0" borderId="45" xfId="0" applyNumberFormat="1" applyFont="1" applyFill="1" applyBorder="1" applyAlignment="1">
      <alignment wrapText="1"/>
    </xf>
    <xf numFmtId="41" fontId="9" fillId="0" borderId="41" xfId="0" applyNumberFormat="1" applyFont="1" applyFill="1" applyBorder="1" applyAlignment="1">
      <alignment wrapText="1"/>
    </xf>
    <xf numFmtId="0" fontId="42" fillId="0" borderId="16"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41" fontId="8" fillId="0" borderId="10" xfId="0" applyNumberFormat="1" applyFont="1" applyFill="1" applyBorder="1" applyAlignment="1">
      <alignment horizontal="left"/>
    </xf>
    <xf numFmtId="37" fontId="14" fillId="0" borderId="10" xfId="0" applyFont="1" applyFill="1" applyBorder="1" applyAlignment="1">
      <alignment/>
    </xf>
    <xf numFmtId="37" fontId="4" fillId="0" borderId="10" xfId="0" applyFont="1" applyFill="1" applyBorder="1" applyAlignment="1">
      <alignment horizontal="center" vertical="center"/>
    </xf>
    <xf numFmtId="0" fontId="37" fillId="0" borderId="0" xfId="58" applyFont="1" applyAlignment="1">
      <alignment horizontal="center"/>
      <protection/>
    </xf>
    <xf numFmtId="0" fontId="34" fillId="0" borderId="0" xfId="58" applyFont="1" applyAlignment="1">
      <alignment/>
      <protection/>
    </xf>
    <xf numFmtId="0" fontId="34" fillId="0" borderId="0" xfId="58" applyFont="1" applyAlignment="1">
      <alignment horizontal="left" vertical="center" wrapText="1"/>
      <protection/>
    </xf>
    <xf numFmtId="0" fontId="37" fillId="0" borderId="0" xfId="58" applyFont="1" applyAlignment="1">
      <alignment/>
      <protection/>
    </xf>
    <xf numFmtId="0" fontId="37" fillId="0" borderId="10" xfId="58" applyFont="1" applyBorder="1" applyAlignment="1">
      <alignment horizontal="center"/>
      <protection/>
    </xf>
    <xf numFmtId="0" fontId="34" fillId="0" borderId="10" xfId="58" applyFont="1" applyBorder="1" applyAlignment="1">
      <alignment/>
      <protection/>
    </xf>
    <xf numFmtId="0" fontId="34" fillId="0" borderId="10" xfId="58" applyFont="1" applyBorder="1" applyAlignment="1">
      <alignment horizontal="left" vertical="center" wrapText="1"/>
      <protection/>
    </xf>
    <xf numFmtId="0" fontId="37" fillId="0" borderId="10" xfId="58" applyFont="1" applyBorder="1" applyAlignment="1">
      <alignment/>
      <protection/>
    </xf>
    <xf numFmtId="0" fontId="37" fillId="0" borderId="10" xfId="58" applyFont="1" applyFill="1" applyBorder="1" applyAlignment="1">
      <alignment horizontal="center"/>
      <protection/>
    </xf>
    <xf numFmtId="0" fontId="34" fillId="0" borderId="10" xfId="58" applyFont="1" applyFill="1" applyBorder="1" applyAlignment="1">
      <alignment/>
      <protection/>
    </xf>
    <xf numFmtId="0" fontId="34" fillId="0" borderId="10" xfId="58" applyFont="1" applyFill="1" applyBorder="1" applyAlignment="1">
      <alignment horizontal="left" vertical="center" wrapText="1"/>
      <protection/>
    </xf>
    <xf numFmtId="0" fontId="37" fillId="0" borderId="10" xfId="58" applyFont="1" applyFill="1" applyBorder="1" applyAlignment="1">
      <alignment/>
      <protection/>
    </xf>
    <xf numFmtId="0" fontId="34" fillId="0" borderId="10" xfId="63" applyFont="1" applyFill="1" applyBorder="1" applyAlignment="1">
      <alignment vertical="top" wrapText="1"/>
      <protection/>
    </xf>
    <xf numFmtId="0" fontId="34" fillId="0" borderId="10" xfId="63" applyFont="1" applyFill="1" applyBorder="1" applyAlignment="1">
      <alignment vertical="top"/>
      <protection/>
    </xf>
    <xf numFmtId="0" fontId="34" fillId="0" borderId="10" xfId="63" applyFont="1" applyFill="1" applyBorder="1" applyAlignment="1">
      <alignment vertical="center" wrapText="1"/>
      <protection/>
    </xf>
    <xf numFmtId="0" fontId="37" fillId="0" borderId="10" xfId="61" applyFont="1" applyFill="1" applyBorder="1" applyAlignment="1">
      <alignment horizontal="center"/>
      <protection/>
    </xf>
    <xf numFmtId="0" fontId="34" fillId="0" borderId="10" xfId="61" applyFont="1" applyFill="1" applyBorder="1" applyAlignment="1">
      <alignment horizontal="left"/>
      <protection/>
    </xf>
    <xf numFmtId="0" fontId="37" fillId="0" borderId="10" xfId="61" applyFont="1" applyFill="1" applyBorder="1" applyAlignment="1">
      <alignment/>
      <protection/>
    </xf>
    <xf numFmtId="0" fontId="34" fillId="0" borderId="10" xfId="61" applyFont="1" applyFill="1" applyBorder="1" applyAlignment="1">
      <alignment/>
      <protection/>
    </xf>
    <xf numFmtId="0" fontId="37" fillId="0" borderId="10" xfId="61" applyFont="1" applyFill="1" applyBorder="1" applyAlignment="1">
      <alignment horizontal="left"/>
      <protection/>
    </xf>
    <xf numFmtId="0" fontId="76" fillId="0" borderId="60" xfId="61" applyFont="1" applyFill="1" applyBorder="1" applyAlignment="1">
      <alignment horizontal="center"/>
      <protection/>
    </xf>
    <xf numFmtId="0" fontId="76" fillId="0" borderId="21" xfId="61" applyFont="1" applyFill="1" applyBorder="1" applyAlignment="1">
      <alignment horizontal="center"/>
      <protection/>
    </xf>
    <xf numFmtId="0" fontId="34" fillId="0" borderId="60" xfId="61" applyFont="1" applyFill="1" applyBorder="1" applyAlignment="1">
      <alignment horizontal="center"/>
      <protection/>
    </xf>
    <xf numFmtId="0" fontId="34" fillId="0" borderId="21" xfId="61" applyFont="1" applyFill="1" applyBorder="1" applyAlignment="1">
      <alignment horizontal="center"/>
      <protection/>
    </xf>
    <xf numFmtId="0" fontId="35" fillId="0" borderId="60" xfId="61" applyFont="1" applyFill="1" applyBorder="1" applyAlignment="1">
      <alignment horizontal="center"/>
      <protection/>
    </xf>
    <xf numFmtId="0" fontId="35" fillId="0" borderId="21" xfId="61" applyFont="1" applyFill="1" applyBorder="1" applyAlignment="1">
      <alignment horizontal="center"/>
      <protection/>
    </xf>
    <xf numFmtId="0" fontId="77" fillId="0" borderId="60" xfId="61" applyFont="1" applyFill="1" applyBorder="1" applyAlignment="1">
      <alignment horizontal="center"/>
      <protection/>
    </xf>
    <xf numFmtId="0" fontId="77" fillId="0" borderId="21" xfId="61" applyFont="1" applyFill="1" applyBorder="1" applyAlignment="1">
      <alignment horizontal="center"/>
      <protection/>
    </xf>
    <xf numFmtId="0" fontId="34" fillId="0" borderId="10" xfId="61" applyFont="1" applyFill="1" applyBorder="1" applyAlignment="1">
      <alignment horizontal="center"/>
      <protection/>
    </xf>
    <xf numFmtId="0" fontId="76" fillId="0" borderId="10" xfId="61" applyFont="1" applyFill="1" applyBorder="1" applyAlignment="1">
      <alignment horizontal="center"/>
      <protection/>
    </xf>
    <xf numFmtId="41" fontId="37" fillId="0" borderId="10" xfId="61" applyNumberFormat="1" applyFont="1" applyFill="1" applyBorder="1" applyAlignment="1">
      <alignment horizontal="center"/>
      <protection/>
    </xf>
    <xf numFmtId="41" fontId="34" fillId="0" borderId="10" xfId="61" applyNumberFormat="1" applyFont="1" applyFill="1" applyBorder="1" applyAlignment="1">
      <alignment horizontal="left"/>
      <protection/>
    </xf>
    <xf numFmtId="41" fontId="37" fillId="0" borderId="10" xfId="61" applyNumberFormat="1" applyFont="1" applyFill="1" applyBorder="1" applyAlignment="1">
      <alignment/>
      <protection/>
    </xf>
    <xf numFmtId="41" fontId="34" fillId="0" borderId="10" xfId="61" applyNumberFormat="1" applyFont="1" applyFill="1" applyBorder="1" applyAlignment="1">
      <alignment/>
      <protection/>
    </xf>
    <xf numFmtId="41" fontId="37" fillId="0" borderId="10" xfId="61" applyNumberFormat="1" applyFont="1" applyFill="1" applyBorder="1" applyAlignment="1">
      <alignment horizontal="left"/>
      <protection/>
    </xf>
    <xf numFmtId="41" fontId="34" fillId="0" borderId="60" xfId="61" applyNumberFormat="1" applyFont="1" applyFill="1" applyBorder="1" applyAlignment="1">
      <alignment horizontal="left"/>
      <protection/>
    </xf>
    <xf numFmtId="41" fontId="34" fillId="0" borderId="21" xfId="61" applyNumberFormat="1" applyFont="1" applyFill="1" applyBorder="1" applyAlignment="1">
      <alignment horizontal="left"/>
      <protection/>
    </xf>
    <xf numFmtId="41" fontId="34" fillId="0" borderId="60" xfId="61" applyNumberFormat="1" applyFont="1" applyFill="1" applyBorder="1" applyAlignment="1">
      <alignment horizontal="center"/>
      <protection/>
    </xf>
    <xf numFmtId="41" fontId="34" fillId="0" borderId="21" xfId="61" applyNumberFormat="1" applyFont="1" applyFill="1" applyBorder="1" applyAlignment="1">
      <alignment horizontal="center"/>
      <protection/>
    </xf>
    <xf numFmtId="41" fontId="76" fillId="0" borderId="60" xfId="61" applyNumberFormat="1" applyFont="1" applyFill="1" applyBorder="1" applyAlignment="1">
      <alignment horizontal="center"/>
      <protection/>
    </xf>
    <xf numFmtId="41" fontId="76" fillId="0" borderId="21" xfId="61" applyNumberFormat="1" applyFont="1" applyFill="1" applyBorder="1" applyAlignment="1">
      <alignment horizontal="center"/>
      <protection/>
    </xf>
    <xf numFmtId="41" fontId="37" fillId="0" borderId="60" xfId="61" applyNumberFormat="1" applyFont="1" applyFill="1" applyBorder="1" applyAlignment="1">
      <alignment horizontal="center"/>
      <protection/>
    </xf>
    <xf numFmtId="41" fontId="37" fillId="0" borderId="21" xfId="61" applyNumberFormat="1" applyFont="1" applyFill="1" applyBorder="1" applyAlignment="1">
      <alignment horizontal="center"/>
      <protection/>
    </xf>
    <xf numFmtId="0" fontId="34" fillId="0" borderId="0" xfId="63" applyFont="1" applyAlignment="1">
      <alignment horizontal="left" vertical="top" wrapText="1"/>
      <protection/>
    </xf>
    <xf numFmtId="0" fontId="34" fillId="0" borderId="0" xfId="63" applyFont="1" applyAlignment="1">
      <alignment vertical="top" wrapText="1"/>
      <protection/>
    </xf>
    <xf numFmtId="0" fontId="37" fillId="0" borderId="0" xfId="58" applyFont="1" applyAlignment="1">
      <alignment wrapText="1"/>
      <protection/>
    </xf>
    <xf numFmtId="0" fontId="34" fillId="0" borderId="0" xfId="58" applyFont="1" applyAlignment="1">
      <alignment wrapText="1"/>
      <protection/>
    </xf>
    <xf numFmtId="0" fontId="34" fillId="0" borderId="60" xfId="59" applyFont="1" applyFill="1" applyBorder="1" applyAlignment="1">
      <alignment horizontal="center"/>
      <protection/>
    </xf>
    <xf numFmtId="0" fontId="34" fillId="0" borderId="21" xfId="59" applyFont="1" applyFill="1" applyBorder="1" applyAlignment="1">
      <alignment horizontal="center"/>
      <protection/>
    </xf>
    <xf numFmtId="0" fontId="34" fillId="0" borderId="60" xfId="59" applyFont="1" applyFill="1" applyBorder="1" applyAlignment="1">
      <alignment horizontal="left"/>
      <protection/>
    </xf>
    <xf numFmtId="0" fontId="34" fillId="0" borderId="21" xfId="59" applyFont="1" applyFill="1" applyBorder="1" applyAlignment="1">
      <alignment horizontal="left"/>
      <protection/>
    </xf>
    <xf numFmtId="0" fontId="34" fillId="0" borderId="10" xfId="59" applyFont="1" applyFill="1" applyBorder="1" applyAlignment="1">
      <alignment horizontal="center"/>
      <protection/>
    </xf>
    <xf numFmtId="41" fontId="45" fillId="0" borderId="10" xfId="61" applyNumberFormat="1" applyFont="1" applyFill="1" applyBorder="1" applyAlignment="1">
      <alignment horizontal="center"/>
      <protection/>
    </xf>
    <xf numFmtId="41" fontId="44" fillId="0" borderId="10" xfId="61" applyNumberFormat="1" applyFont="1" applyFill="1" applyBorder="1" applyAlignment="1">
      <alignment horizontal="left"/>
      <protection/>
    </xf>
    <xf numFmtId="41" fontId="45" fillId="0" borderId="10" xfId="61" applyNumberFormat="1" applyFont="1" applyFill="1" applyBorder="1" applyAlignment="1">
      <alignment/>
      <protection/>
    </xf>
    <xf numFmtId="41" fontId="44" fillId="0" borderId="10" xfId="61" applyNumberFormat="1" applyFont="1" applyFill="1" applyBorder="1" applyAlignment="1">
      <alignment/>
      <protection/>
    </xf>
    <xf numFmtId="41" fontId="45" fillId="0" borderId="10" xfId="61" applyNumberFormat="1" applyFont="1" applyFill="1" applyBorder="1" applyAlignment="1">
      <alignment horizontal="left"/>
      <protection/>
    </xf>
    <xf numFmtId="41" fontId="55" fillId="0" borderId="60" xfId="61" applyNumberFormat="1" applyFont="1" applyFill="1" applyBorder="1" applyAlignment="1">
      <alignment horizontal="center"/>
      <protection/>
    </xf>
    <xf numFmtId="41" fontId="55" fillId="0" borderId="21" xfId="61" applyNumberFormat="1" applyFont="1" applyFill="1" applyBorder="1" applyAlignment="1">
      <alignment horizontal="center"/>
      <protection/>
    </xf>
    <xf numFmtId="41" fontId="44" fillId="0" borderId="60" xfId="61" applyNumberFormat="1" applyFont="1" applyFill="1" applyBorder="1" applyAlignment="1">
      <alignment horizontal="center"/>
      <protection/>
    </xf>
    <xf numFmtId="41" fontId="44" fillId="0" borderId="21" xfId="61" applyNumberFormat="1" applyFont="1" applyFill="1" applyBorder="1" applyAlignment="1">
      <alignment horizontal="center"/>
      <protection/>
    </xf>
    <xf numFmtId="0" fontId="44" fillId="0" borderId="60" xfId="61" applyFont="1" applyFill="1" applyBorder="1" applyAlignment="1">
      <alignment horizontal="center"/>
      <protection/>
    </xf>
    <xf numFmtId="0" fontId="44" fillId="0" borderId="21" xfId="61" applyFont="1" applyFill="1" applyBorder="1" applyAlignment="1">
      <alignment horizontal="center"/>
      <protection/>
    </xf>
    <xf numFmtId="0" fontId="55" fillId="0" borderId="60" xfId="61" applyFont="1" applyFill="1" applyBorder="1" applyAlignment="1">
      <alignment horizontal="center"/>
      <protection/>
    </xf>
    <xf numFmtId="0" fontId="55" fillId="0" borderId="21" xfId="61" applyFont="1" applyFill="1" applyBorder="1" applyAlignment="1">
      <alignment horizontal="center"/>
      <protection/>
    </xf>
    <xf numFmtId="0" fontId="45" fillId="0" borderId="10" xfId="61" applyFont="1" applyFill="1" applyBorder="1" applyAlignment="1">
      <alignment horizontal="center"/>
      <protection/>
    </xf>
    <xf numFmtId="0" fontId="44" fillId="0" borderId="10" xfId="61" applyFont="1" applyFill="1" applyBorder="1" applyAlignment="1">
      <alignment horizontal="left"/>
      <protection/>
    </xf>
    <xf numFmtId="0" fontId="45" fillId="0" borderId="10" xfId="61" applyFont="1" applyFill="1" applyBorder="1" applyAlignment="1">
      <alignment/>
      <protection/>
    </xf>
    <xf numFmtId="0" fontId="44" fillId="0" borderId="10" xfId="61" applyFont="1" applyFill="1" applyBorder="1" applyAlignment="1">
      <alignment/>
      <protection/>
    </xf>
    <xf numFmtId="0" fontId="45" fillId="0" borderId="10" xfId="61" applyFont="1" applyFill="1" applyBorder="1" applyAlignment="1">
      <alignment horizontal="left"/>
      <protection/>
    </xf>
    <xf numFmtId="0" fontId="44" fillId="0" borderId="10" xfId="61" applyFont="1" applyFill="1" applyBorder="1" applyAlignment="1">
      <alignment horizontal="center"/>
      <protection/>
    </xf>
    <xf numFmtId="0" fontId="55" fillId="0" borderId="10" xfId="61"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9 CIP SM Stations" xfId="57"/>
    <cellStyle name="Normal_09 CIP SM Stations (2)" xfId="58"/>
    <cellStyle name="Normal_CIP 2010-11 Library 09 21 10" xfId="59"/>
    <cellStyle name="Normal_cip2007ed" xfId="60"/>
    <cellStyle name="Normal_CIPDPWProjectRequest2012-13" xfId="61"/>
    <cellStyle name="Normal_cipform1" xfId="62"/>
    <cellStyle name="Normal_DPW CIP WITH PROJECT SHEETS 2010-11" xfId="63"/>
    <cellStyle name="Note" xfId="64"/>
    <cellStyle name="Output" xfId="65"/>
    <cellStyle name="Percent"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300" b="1" i="0" u="none" baseline="0"/>
              <a:t>PROPERTY TAX TO FINANCE CIP</a:t>
            </a:r>
          </a:p>
        </c:rich>
      </c:tx>
      <c:layout/>
      <c:spPr>
        <a:noFill/>
        <a:ln>
          <a:noFill/>
        </a:ln>
      </c:spPr>
    </c:title>
    <c:plotArea>
      <c:layout>
        <c:manualLayout>
          <c:xMode val="edge"/>
          <c:yMode val="edge"/>
          <c:x val="0.011"/>
          <c:y val="0.17725"/>
          <c:w val="0.98875"/>
          <c:h val="0.808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dLbls>
            <c:dLbl>
              <c:idx val="0"/>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5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75" b="0" i="0" u="none" baseline="0"/>
                </a:pPr>
              </a:p>
            </c:txPr>
            <c:showLegendKey val="0"/>
            <c:showVal val="1"/>
            <c:showBubbleSize val="0"/>
            <c:showCatName val="0"/>
            <c:showSerName val="0"/>
            <c:showLeaderLines val="1"/>
            <c:showPercent val="0"/>
          </c:dLbls>
          <c:cat>
            <c:strRef>
              <c:f>ciptax!$D$6:$P$6</c:f>
              <c:strCache>
                <c:ptCount val="7"/>
                <c:pt idx="0">
                  <c:v>2011-12</c:v>
                </c:pt>
                <c:pt idx="1">
                  <c:v>2012-13</c:v>
                </c:pt>
                <c:pt idx="2">
                  <c:v>2013-14</c:v>
                </c:pt>
                <c:pt idx="3">
                  <c:v>2014-15</c:v>
                </c:pt>
                <c:pt idx="4">
                  <c:v>2015-16</c:v>
                </c:pt>
                <c:pt idx="5">
                  <c:v>2016-17</c:v>
                </c:pt>
                <c:pt idx="6">
                  <c:v>2017-18</c:v>
                </c:pt>
              </c:strCache>
            </c:strRef>
          </c:cat>
          <c:val>
            <c:numRef>
              <c:f>ciptax!$D$10:$P$10</c:f>
              <c:numCache>
                <c:ptCount val="7"/>
                <c:pt idx="0">
                  <c:v>969985</c:v>
                </c:pt>
                <c:pt idx="1">
                  <c:v>1537652.5</c:v>
                </c:pt>
                <c:pt idx="2">
                  <c:v>2065910.5</c:v>
                </c:pt>
                <c:pt idx="3">
                  <c:v>2290391.75</c:v>
                </c:pt>
                <c:pt idx="4">
                  <c:v>2698932.75</c:v>
                </c:pt>
                <c:pt idx="5">
                  <c:v>2778965</c:v>
                </c:pt>
                <c:pt idx="6">
                  <c:v>3247373</c:v>
                </c:pt>
              </c:numCache>
            </c:numRef>
          </c:val>
          <c:smooth val="0"/>
        </c:ser>
        <c:marker val="1"/>
        <c:axId val="46165344"/>
        <c:axId val="12834913"/>
      </c:lineChart>
      <c:catAx>
        <c:axId val="46165344"/>
        <c:scaling>
          <c:orientation val="minMax"/>
        </c:scaling>
        <c:axPos val="b"/>
        <c:delete val="0"/>
        <c:numFmt formatCode="General" sourceLinked="1"/>
        <c:majorTickMark val="out"/>
        <c:minorTickMark val="none"/>
        <c:tickLblPos val="nextTo"/>
        <c:txPr>
          <a:bodyPr/>
          <a:lstStyle/>
          <a:p>
            <a:pPr>
              <a:defRPr lang="en-US" cap="none" sz="1850" b="0" i="0" u="none" baseline="0"/>
            </a:pPr>
          </a:p>
        </c:txPr>
        <c:crossAx val="12834913"/>
        <c:crossesAt val="700000"/>
        <c:auto val="1"/>
        <c:lblOffset val="100"/>
        <c:noMultiLvlLbl val="0"/>
      </c:catAx>
      <c:valAx>
        <c:axId val="12834913"/>
        <c:scaling>
          <c:orientation val="minMax"/>
          <c:max val="3500000"/>
          <c:min val="700000"/>
        </c:scaling>
        <c:axPos val="l"/>
        <c:majorGridlines/>
        <c:delete val="0"/>
        <c:numFmt formatCode="General" sourceLinked="1"/>
        <c:majorTickMark val="out"/>
        <c:minorTickMark val="none"/>
        <c:tickLblPos val="nextTo"/>
        <c:txPr>
          <a:bodyPr/>
          <a:lstStyle/>
          <a:p>
            <a:pPr>
              <a:defRPr lang="en-US" cap="none" sz="1850" b="0" i="0" u="none" baseline="0"/>
            </a:pPr>
          </a:p>
        </c:txPr>
        <c:crossAx val="46165344"/>
        <c:crossesAt val="1"/>
        <c:crossBetween val="between"/>
        <c:dispUnits/>
        <c:majorUnit val="250000"/>
        <c:minorUnit val="100000"/>
      </c:valAx>
      <c:spPr>
        <a:solidFill>
          <a:srgbClr val="C0C0C0"/>
        </a:solidFill>
        <a:ln w="12700">
          <a:solidFill>
            <a:srgbClr val="808080"/>
          </a:solidFill>
        </a:ln>
      </c:spPr>
    </c:plotArea>
    <c:plotVisOnly val="1"/>
    <c:dispBlanksAs val="gap"/>
    <c:showDLblsOverMax val="0"/>
  </c:chart>
  <c:txPr>
    <a:bodyPr vert="horz" rot="0"/>
    <a:lstStyle/>
    <a:p>
      <a:pPr>
        <a:defRPr lang="en-US" cap="none" sz="24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125" b="1" i="0" u="none" baseline="0"/>
              <a:t>Capital Expenditures</a:t>
            </a:r>
          </a:p>
        </c:rich>
      </c:tx>
      <c:layout/>
      <c:spPr>
        <a:noFill/>
        <a:ln>
          <a:noFill/>
        </a:ln>
      </c:spPr>
    </c:title>
    <c:plotArea>
      <c:layout/>
      <c:barChart>
        <c:barDir val="col"/>
        <c:grouping val="clustered"/>
        <c:varyColors val="0"/>
        <c:ser>
          <c:idx val="0"/>
          <c:order val="0"/>
          <c:tx>
            <c:strRef>
              <c:f>ciptax!$B$6</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ciptax!$B$7:$B$9</c:f>
            </c:numRef>
          </c:val>
        </c:ser>
        <c:ser>
          <c:idx val="1"/>
          <c:order val="1"/>
          <c:tx>
            <c:strRef>
              <c:f>ciptax!$C$6</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ciptax!$C$7:$C$9</c:f>
            </c:numRef>
          </c:val>
        </c:ser>
        <c:ser>
          <c:idx val="2"/>
          <c:order val="2"/>
          <c:tx>
            <c:strRef>
              <c:f>ciptax!$D$6</c:f>
              <c:strCache>
                <c:ptCount val="1"/>
                <c:pt idx="0">
                  <c:v>2005-06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ciptax!$D$7:$D$9</c:f>
            </c:numRef>
          </c:val>
        </c:ser>
        <c:ser>
          <c:idx val="3"/>
          <c:order val="3"/>
          <c:tx>
            <c:strRef>
              <c:f>ciptax!$E$6</c:f>
              <c:strCache>
                <c:ptCount val="1"/>
                <c:pt idx="0">
                  <c:v>2006-07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ciptax!$E$7:$E$9</c:f>
            </c:numRef>
          </c:val>
        </c:ser>
        <c:ser>
          <c:idx val="5"/>
          <c:order val="4"/>
          <c:tx>
            <c:strRef>
              <c:f>ciptax!$F$6</c:f>
              <c:strCache>
                <c:ptCount val="1"/>
                <c:pt idx="0">
                  <c:v>2007-08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ciptax!$F$7:$F$9</c:f>
            </c:numRef>
          </c:val>
        </c:ser>
        <c:ser>
          <c:idx val="6"/>
          <c:order val="5"/>
          <c:tx>
            <c:strRef>
              <c:f>ciptax!$G$6</c:f>
              <c:strCache>
                <c:ptCount val="1"/>
                <c:pt idx="0">
                  <c:v>2008-09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ciptax!$G$7:$G$9</c:f>
            </c:numRef>
          </c:val>
        </c:ser>
        <c:ser>
          <c:idx val="7"/>
          <c:order val="6"/>
          <c:tx>
            <c:strRef>
              <c:f>ciptax!$H$6</c:f>
              <c:strCache>
                <c:ptCount val="1"/>
                <c:pt idx="0">
                  <c:v>2009-10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ciptax!$H$7:$H$9</c:f>
            </c:numRef>
          </c:val>
        </c:ser>
        <c:ser>
          <c:idx val="8"/>
          <c:order val="7"/>
          <c:tx>
            <c:strRef>
              <c:f>ciptax!$I$6</c:f>
              <c:strCache>
                <c:ptCount val="1"/>
                <c:pt idx="0">
                  <c:v>2010-11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ciptax!$I$7:$I$9</c:f>
            </c:numRef>
          </c:val>
        </c:ser>
        <c:ser>
          <c:idx val="4"/>
          <c:order val="8"/>
          <c:tx>
            <c:strRef>
              <c:f>ciptax!$J$6</c:f>
              <c:strCache>
                <c:ptCount val="1"/>
                <c:pt idx="0">
                  <c:v>2011-12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ciptax!$J$7:$J$9</c:f>
              <c:numCache>
                <c:ptCount val="3"/>
                <c:pt idx="0">
                  <c:v>431025</c:v>
                </c:pt>
                <c:pt idx="1">
                  <c:v>538960</c:v>
                </c:pt>
                <c:pt idx="2">
                  <c:v>0</c:v>
                </c:pt>
              </c:numCache>
            </c:numRef>
          </c:val>
        </c:ser>
        <c:ser>
          <c:idx val="9"/>
          <c:order val="9"/>
          <c:tx>
            <c:strRef>
              <c:f>ciptax!$K$6</c:f>
              <c:strCache>
                <c:ptCount val="1"/>
                <c:pt idx="0">
                  <c:v>2012-13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ciptax!$K$7:$K$9</c:f>
              <c:numCache>
                <c:ptCount val="3"/>
                <c:pt idx="0">
                  <c:v>425405.5</c:v>
                </c:pt>
                <c:pt idx="1">
                  <c:v>1060000</c:v>
                </c:pt>
                <c:pt idx="2">
                  <c:v>52247</c:v>
                </c:pt>
              </c:numCache>
            </c:numRef>
          </c:val>
        </c:ser>
        <c:ser>
          <c:idx val="10"/>
          <c:order val="10"/>
          <c:tx>
            <c:strRef>
              <c:f>ciptax!$L$6</c:f>
              <c:strCache>
                <c:ptCount val="1"/>
                <c:pt idx="0">
                  <c:v>2013-14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ciptax!$L$7:$L$9</c:f>
              <c:numCache>
                <c:ptCount val="3"/>
                <c:pt idx="0">
                  <c:v>423205.5</c:v>
                </c:pt>
                <c:pt idx="1">
                  <c:v>1100000</c:v>
                </c:pt>
                <c:pt idx="2">
                  <c:v>542705</c:v>
                </c:pt>
              </c:numCache>
            </c:numRef>
          </c:val>
        </c:ser>
        <c:ser>
          <c:idx val="11"/>
          <c:order val="11"/>
          <c:tx>
            <c:strRef>
              <c:f>ciptax!$M$6</c:f>
              <c:strCache>
                <c:ptCount val="1"/>
                <c:pt idx="0">
                  <c:v>2014-15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ciptax!$M$7:$M$9</c:f>
              <c:numCache>
                <c:ptCount val="3"/>
                <c:pt idx="0">
                  <c:v>420786.75</c:v>
                </c:pt>
                <c:pt idx="1">
                  <c:v>1195000</c:v>
                </c:pt>
                <c:pt idx="2">
                  <c:v>674605</c:v>
                </c:pt>
              </c:numCache>
            </c:numRef>
          </c:val>
        </c:ser>
        <c:ser>
          <c:idx val="12"/>
          <c:order val="12"/>
          <c:tx>
            <c:strRef>
              <c:f>ciptax!$N$6</c:f>
              <c:strCache>
                <c:ptCount val="1"/>
                <c:pt idx="0">
                  <c:v>2015-16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ciptax!$N$7:$N$9</c:f>
              <c:numCache>
                <c:ptCount val="3"/>
                <c:pt idx="0">
                  <c:v>418126.75</c:v>
                </c:pt>
                <c:pt idx="1">
                  <c:v>1240000</c:v>
                </c:pt>
                <c:pt idx="2">
                  <c:v>1040806</c:v>
                </c:pt>
              </c:numCache>
            </c:numRef>
          </c:val>
        </c:ser>
        <c:ser>
          <c:idx val="13"/>
          <c:order val="13"/>
          <c:tx>
            <c:strRef>
              <c:f>ciptax!$O$6</c:f>
              <c:strCache>
                <c:ptCount val="1"/>
                <c:pt idx="0">
                  <c:v>2016-17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ciptax!$O$7:$O$9</c:f>
              <c:numCache>
                <c:ptCount val="3"/>
                <c:pt idx="0">
                  <c:v>415158</c:v>
                </c:pt>
                <c:pt idx="1">
                  <c:v>1345000</c:v>
                </c:pt>
                <c:pt idx="2">
                  <c:v>1018807</c:v>
                </c:pt>
              </c:numCache>
            </c:numRef>
          </c:val>
        </c:ser>
        <c:ser>
          <c:idx val="14"/>
          <c:order val="14"/>
          <c:tx>
            <c:strRef>
              <c:f>ciptax!$P$6</c:f>
              <c:strCache>
                <c:ptCount val="1"/>
                <c:pt idx="0">
                  <c:v>2017-18</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ciptax!$A$7:$A$9</c:f>
              <c:strCache>
                <c:ptCount val="3"/>
                <c:pt idx="0">
                  <c:v>Debt service on outstanding bonds</c:v>
                </c:pt>
                <c:pt idx="1">
                  <c:v>Transfer to capital reserve funds </c:v>
                </c:pt>
                <c:pt idx="2">
                  <c:v>Issuance of New Debt (see below)</c:v>
                </c:pt>
              </c:strCache>
            </c:strRef>
          </c:cat>
          <c:val>
            <c:numRef>
              <c:f>ciptax!$P$7:$P$9</c:f>
              <c:numCache>
                <c:ptCount val="3"/>
                <c:pt idx="0">
                  <c:v>409566</c:v>
                </c:pt>
                <c:pt idx="1">
                  <c:v>1595000</c:v>
                </c:pt>
                <c:pt idx="2">
                  <c:v>1242807</c:v>
                </c:pt>
              </c:numCache>
            </c:numRef>
          </c:val>
        </c:ser>
        <c:gapWidth val="100"/>
        <c:axId val="48405354"/>
        <c:axId val="32995003"/>
      </c:barChart>
      <c:catAx>
        <c:axId val="48405354"/>
        <c:scaling>
          <c:orientation val="minMax"/>
        </c:scaling>
        <c:axPos val="b"/>
        <c:title>
          <c:tx>
            <c:rich>
              <a:bodyPr vert="horz" rot="0" anchor="ctr"/>
              <a:lstStyle/>
              <a:p>
                <a:pPr algn="ctr">
                  <a:defRPr/>
                </a:pPr>
                <a:r>
                  <a:rPr lang="en-US" cap="none" sz="2450" b="1" i="0" u="none" baseline="0"/>
                  <a:t>Type</a:t>
                </a:r>
              </a:p>
            </c:rich>
          </c:tx>
          <c:layout/>
          <c:overlay val="0"/>
          <c:spPr>
            <a:noFill/>
            <a:ln>
              <a:noFill/>
            </a:ln>
          </c:spPr>
        </c:title>
        <c:delete val="0"/>
        <c:numFmt formatCode="General" sourceLinked="1"/>
        <c:majorTickMark val="out"/>
        <c:minorTickMark val="none"/>
        <c:tickLblPos val="nextTo"/>
        <c:crossAx val="32995003"/>
        <c:crosses val="autoZero"/>
        <c:auto val="1"/>
        <c:lblOffset val="100"/>
        <c:noMultiLvlLbl val="0"/>
      </c:catAx>
      <c:valAx>
        <c:axId val="32995003"/>
        <c:scaling>
          <c:orientation val="minMax"/>
        </c:scaling>
        <c:axPos val="l"/>
        <c:title>
          <c:tx>
            <c:rich>
              <a:bodyPr vert="horz" rot="-5400000" anchor="ctr"/>
              <a:lstStyle/>
              <a:p>
                <a:pPr algn="ctr">
                  <a:defRPr/>
                </a:pPr>
                <a:r>
                  <a:rPr lang="en-US" cap="none" sz="2450" b="1" i="0" u="none" baseline="0"/>
                  <a:t>Dollars</a:t>
                </a:r>
              </a:p>
            </c:rich>
          </c:tx>
          <c:layout/>
          <c:overlay val="0"/>
          <c:spPr>
            <a:noFill/>
            <a:ln>
              <a:noFill/>
            </a:ln>
          </c:spPr>
        </c:title>
        <c:majorGridlines/>
        <c:delete val="0"/>
        <c:numFmt formatCode="General" sourceLinked="1"/>
        <c:majorTickMark val="out"/>
        <c:minorTickMark val="none"/>
        <c:tickLblPos val="nextTo"/>
        <c:crossAx val="4840535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24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76</xdr:row>
      <xdr:rowOff>19050</xdr:rowOff>
    </xdr:from>
    <xdr:to>
      <xdr:col>19</xdr:col>
      <xdr:colOff>28575</xdr:colOff>
      <xdr:row>106</xdr:row>
      <xdr:rowOff>19050</xdr:rowOff>
    </xdr:to>
    <xdr:graphicFrame>
      <xdr:nvGraphicFramePr>
        <xdr:cNvPr id="1" name="Chart 1"/>
        <xdr:cNvGraphicFramePr/>
      </xdr:nvGraphicFramePr>
      <xdr:xfrm>
        <a:off x="238125" y="12782550"/>
        <a:ext cx="13477875" cy="48863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158</xdr:row>
      <xdr:rowOff>66675</xdr:rowOff>
    </xdr:from>
    <xdr:to>
      <xdr:col>19</xdr:col>
      <xdr:colOff>9525</xdr:colOff>
      <xdr:row>194</xdr:row>
      <xdr:rowOff>114300</xdr:rowOff>
    </xdr:to>
    <xdr:graphicFrame>
      <xdr:nvGraphicFramePr>
        <xdr:cNvPr id="2" name="Chart 2"/>
        <xdr:cNvGraphicFramePr/>
      </xdr:nvGraphicFramePr>
      <xdr:xfrm>
        <a:off x="19050" y="18240375"/>
        <a:ext cx="13677900" cy="5876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41</xdr:row>
      <xdr:rowOff>0</xdr:rowOff>
    </xdr:from>
    <xdr:to>
      <xdr:col>4</xdr:col>
      <xdr:colOff>9525</xdr:colOff>
      <xdr:row>41</xdr:row>
      <xdr:rowOff>0</xdr:rowOff>
    </xdr:to>
    <xdr:sp>
      <xdr:nvSpPr>
        <xdr:cNvPr id="1" name="TextBox 34"/>
        <xdr:cNvSpPr txBox="1">
          <a:spLocks noChangeArrowheads="1"/>
        </xdr:cNvSpPr>
      </xdr:nvSpPr>
      <xdr:spPr>
        <a:xfrm>
          <a:off x="6800850" y="6981825"/>
          <a:ext cx="9525" cy="0"/>
        </a:xfrm>
        <a:prstGeom prst="rect">
          <a:avLst/>
        </a:prstGeom>
        <a:noFill/>
        <a:ln w="9525" cmpd="sng">
          <a:noFill/>
        </a:ln>
      </xdr:spPr>
      <xdr:txBody>
        <a:bodyPr vertOverflow="clip" wrap="square"/>
        <a:p>
          <a:pPr algn="l">
            <a:defRPr/>
          </a:pPr>
          <a:r>
            <a:rPr lang="en-US" cap="none" sz="1000" b="1" i="1" u="none" baseline="0">
              <a:latin typeface="Arial"/>
              <a:ea typeface="Arial"/>
              <a:cs typeface="Arial"/>
            </a:rPr>
            <a:t>MES - </a:t>
          </a:r>
          <a:r>
            <a:rPr lang="en-US" cap="none" sz="1000" b="0" i="0" u="none" baseline="0">
              <a:latin typeface="Arial"/>
              <a:ea typeface="Arial"/>
              <a:cs typeface="Arial"/>
            </a:rPr>
            <a:t>
CRF - $250,000
</a:t>
          </a:r>
          <a:r>
            <a:rPr lang="en-US" cap="none" sz="1000" b="0" i="0" u="sng" baseline="0">
              <a:latin typeface="Arial"/>
              <a:ea typeface="Arial"/>
              <a:cs typeface="Arial"/>
            </a:rPr>
            <a:t>Taxes - $35,000</a:t>
          </a:r>
          <a:r>
            <a:rPr lang="en-US" cap="none" sz="1000" b="0" i="0" u="none" baseline="0">
              <a:latin typeface="Arial"/>
              <a:ea typeface="Arial"/>
              <a:cs typeface="Arial"/>
            </a:rPr>
            <a:t>
</a:t>
          </a:r>
          <a:r>
            <a:rPr lang="en-US" cap="none" sz="1000" b="1" i="0" u="none" baseline="0">
              <a:latin typeface="Arial"/>
              <a:ea typeface="Arial"/>
              <a:cs typeface="Arial"/>
            </a:rPr>
            <a:t>Total - $285,000</a:t>
          </a:r>
        </a:p>
      </xdr:txBody>
    </xdr:sp>
    <xdr:clientData/>
  </xdr:twoCellAnchor>
  <xdr:twoCellAnchor>
    <xdr:from>
      <xdr:col>4</xdr:col>
      <xdr:colOff>0</xdr:colOff>
      <xdr:row>41</xdr:row>
      <xdr:rowOff>0</xdr:rowOff>
    </xdr:from>
    <xdr:to>
      <xdr:col>4</xdr:col>
      <xdr:colOff>0</xdr:colOff>
      <xdr:row>41</xdr:row>
      <xdr:rowOff>0</xdr:rowOff>
    </xdr:to>
    <xdr:sp>
      <xdr:nvSpPr>
        <xdr:cNvPr id="2" name="TextBox 35"/>
        <xdr:cNvSpPr txBox="1">
          <a:spLocks noChangeArrowheads="1"/>
        </xdr:cNvSpPr>
      </xdr:nvSpPr>
      <xdr:spPr>
        <a:xfrm>
          <a:off x="6800850" y="6981825"/>
          <a:ext cx="0" cy="0"/>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RFS -</a:t>
          </a:r>
          <a:r>
            <a:rPr lang="en-US" cap="none" sz="1000" b="0" i="0" u="none" baseline="0">
              <a:latin typeface="Arial"/>
              <a:ea typeface="Arial"/>
              <a:cs typeface="Arial"/>
            </a:rPr>
            <a:t>
CRF -   $50,000  </a:t>
          </a:r>
          <a:r>
            <a:rPr lang="en-US" cap="none" sz="1000" b="0" i="0" u="sng" baseline="0">
              <a:latin typeface="Arial"/>
              <a:ea typeface="Arial"/>
              <a:cs typeface="Arial"/>
            </a:rPr>
            <a:t>Taxes - $90,000 </a:t>
          </a:r>
          <a:r>
            <a:rPr lang="en-US" cap="none" sz="1000" b="0" i="0" u="none" baseline="0">
              <a:latin typeface="Arial"/>
              <a:ea typeface="Arial"/>
              <a:cs typeface="Arial"/>
            </a:rPr>
            <a:t> </a:t>
          </a:r>
          <a:r>
            <a:rPr lang="en-US" cap="none" sz="1000" b="1" i="0" u="none" baseline="0">
              <a:latin typeface="Arial"/>
              <a:ea typeface="Arial"/>
              <a:cs typeface="Arial"/>
            </a:rPr>
            <a:t>Total  - $140,000</a:t>
          </a:r>
        </a:p>
      </xdr:txBody>
    </xdr:sp>
    <xdr:clientData/>
  </xdr:twoCellAnchor>
  <xdr:twoCellAnchor>
    <xdr:from>
      <xdr:col>4</xdr:col>
      <xdr:colOff>0</xdr:colOff>
      <xdr:row>41</xdr:row>
      <xdr:rowOff>0</xdr:rowOff>
    </xdr:from>
    <xdr:to>
      <xdr:col>4</xdr:col>
      <xdr:colOff>0</xdr:colOff>
      <xdr:row>41</xdr:row>
      <xdr:rowOff>0</xdr:rowOff>
    </xdr:to>
    <xdr:sp>
      <xdr:nvSpPr>
        <xdr:cNvPr id="3" name="Line 36"/>
        <xdr:cNvSpPr>
          <a:spLocks/>
        </xdr:cNvSpPr>
      </xdr:nvSpPr>
      <xdr:spPr>
        <a:xfrm>
          <a:off x="6800850" y="698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41</xdr:row>
      <xdr:rowOff>0</xdr:rowOff>
    </xdr:from>
    <xdr:to>
      <xdr:col>4</xdr:col>
      <xdr:colOff>0</xdr:colOff>
      <xdr:row>41</xdr:row>
      <xdr:rowOff>0</xdr:rowOff>
    </xdr:to>
    <xdr:sp>
      <xdr:nvSpPr>
        <xdr:cNvPr id="4" name="TextBox 37"/>
        <xdr:cNvSpPr txBox="1">
          <a:spLocks noChangeArrowheads="1"/>
        </xdr:cNvSpPr>
      </xdr:nvSpPr>
      <xdr:spPr>
        <a:xfrm>
          <a:off x="6800850" y="6981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Moved</a:t>
          </a:r>
        </a:p>
      </xdr:txBody>
    </xdr:sp>
    <xdr:clientData/>
  </xdr:twoCellAnchor>
  <xdr:twoCellAnchor>
    <xdr:from>
      <xdr:col>4</xdr:col>
      <xdr:colOff>0</xdr:colOff>
      <xdr:row>41</xdr:row>
      <xdr:rowOff>0</xdr:rowOff>
    </xdr:from>
    <xdr:to>
      <xdr:col>4</xdr:col>
      <xdr:colOff>0</xdr:colOff>
      <xdr:row>41</xdr:row>
      <xdr:rowOff>0</xdr:rowOff>
    </xdr:to>
    <xdr:sp>
      <xdr:nvSpPr>
        <xdr:cNvPr id="5" name="Line 38"/>
        <xdr:cNvSpPr>
          <a:spLocks/>
        </xdr:cNvSpPr>
      </xdr:nvSpPr>
      <xdr:spPr>
        <a:xfrm>
          <a:off x="6800850" y="698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41</xdr:row>
      <xdr:rowOff>0</xdr:rowOff>
    </xdr:from>
    <xdr:to>
      <xdr:col>4</xdr:col>
      <xdr:colOff>0</xdr:colOff>
      <xdr:row>41</xdr:row>
      <xdr:rowOff>0</xdr:rowOff>
    </xdr:to>
    <xdr:sp>
      <xdr:nvSpPr>
        <xdr:cNvPr id="6" name="TextBox 39"/>
        <xdr:cNvSpPr txBox="1">
          <a:spLocks noChangeArrowheads="1"/>
        </xdr:cNvSpPr>
      </xdr:nvSpPr>
      <xdr:spPr>
        <a:xfrm>
          <a:off x="6800850" y="6981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Moved</a:t>
          </a:r>
        </a:p>
      </xdr:txBody>
    </xdr:sp>
    <xdr:clientData/>
  </xdr:twoCellAnchor>
  <xdr:twoCellAnchor>
    <xdr:from>
      <xdr:col>6</xdr:col>
      <xdr:colOff>0</xdr:colOff>
      <xdr:row>41</xdr:row>
      <xdr:rowOff>0</xdr:rowOff>
    </xdr:from>
    <xdr:to>
      <xdr:col>6</xdr:col>
      <xdr:colOff>9525</xdr:colOff>
      <xdr:row>41</xdr:row>
      <xdr:rowOff>0</xdr:rowOff>
    </xdr:to>
    <xdr:sp>
      <xdr:nvSpPr>
        <xdr:cNvPr id="7" name="TextBox 40"/>
        <xdr:cNvSpPr txBox="1">
          <a:spLocks noChangeArrowheads="1"/>
        </xdr:cNvSpPr>
      </xdr:nvSpPr>
      <xdr:spPr>
        <a:xfrm>
          <a:off x="9829800" y="6981825"/>
          <a:ext cx="9525" cy="0"/>
        </a:xfrm>
        <a:prstGeom prst="rect">
          <a:avLst/>
        </a:prstGeom>
        <a:noFill/>
        <a:ln w="9525" cmpd="sng">
          <a:noFill/>
        </a:ln>
      </xdr:spPr>
      <xdr:txBody>
        <a:bodyPr vertOverflow="clip" wrap="square"/>
        <a:p>
          <a:pPr algn="l">
            <a:defRPr/>
          </a:pPr>
          <a:r>
            <a:rPr lang="en-US" cap="none" sz="1000" b="1" i="1" u="none" baseline="0">
              <a:latin typeface="Arial"/>
              <a:ea typeface="Arial"/>
              <a:cs typeface="Arial"/>
            </a:rPr>
            <a:t>MES - </a:t>
          </a:r>
          <a:r>
            <a:rPr lang="en-US" cap="none" sz="1000" b="0" i="0" u="none" baseline="0">
              <a:latin typeface="Arial"/>
              <a:ea typeface="Arial"/>
              <a:cs typeface="Arial"/>
            </a:rPr>
            <a:t>
CRF - $250,000
</a:t>
          </a:r>
          <a:r>
            <a:rPr lang="en-US" cap="none" sz="1000" b="0" i="0" u="sng" baseline="0">
              <a:latin typeface="Arial"/>
              <a:ea typeface="Arial"/>
              <a:cs typeface="Arial"/>
            </a:rPr>
            <a:t>Taxes - $35,000</a:t>
          </a:r>
          <a:r>
            <a:rPr lang="en-US" cap="none" sz="1000" b="0" i="0" u="none" baseline="0">
              <a:latin typeface="Arial"/>
              <a:ea typeface="Arial"/>
              <a:cs typeface="Arial"/>
            </a:rPr>
            <a:t>
</a:t>
          </a:r>
          <a:r>
            <a:rPr lang="en-US" cap="none" sz="1000" b="1" i="0" u="none" baseline="0">
              <a:latin typeface="Arial"/>
              <a:ea typeface="Arial"/>
              <a:cs typeface="Arial"/>
            </a:rPr>
            <a:t>Total - $285,000</a:t>
          </a:r>
        </a:p>
      </xdr:txBody>
    </xdr:sp>
    <xdr:clientData/>
  </xdr:twoCellAnchor>
  <xdr:twoCellAnchor>
    <xdr:from>
      <xdr:col>4</xdr:col>
      <xdr:colOff>0</xdr:colOff>
      <xdr:row>41</xdr:row>
      <xdr:rowOff>0</xdr:rowOff>
    </xdr:from>
    <xdr:to>
      <xdr:col>4</xdr:col>
      <xdr:colOff>9525</xdr:colOff>
      <xdr:row>41</xdr:row>
      <xdr:rowOff>0</xdr:rowOff>
    </xdr:to>
    <xdr:sp>
      <xdr:nvSpPr>
        <xdr:cNvPr id="8" name="TextBox 41"/>
        <xdr:cNvSpPr txBox="1">
          <a:spLocks noChangeArrowheads="1"/>
        </xdr:cNvSpPr>
      </xdr:nvSpPr>
      <xdr:spPr>
        <a:xfrm>
          <a:off x="6800850" y="6981825"/>
          <a:ext cx="9525" cy="0"/>
        </a:xfrm>
        <a:prstGeom prst="rect">
          <a:avLst/>
        </a:prstGeom>
        <a:noFill/>
        <a:ln w="9525" cmpd="sng">
          <a:noFill/>
        </a:ln>
      </xdr:spPr>
      <xdr:txBody>
        <a:bodyPr vertOverflow="clip" wrap="square"/>
        <a:p>
          <a:pPr algn="l">
            <a:defRPr/>
          </a:pPr>
          <a:r>
            <a:rPr lang="en-US" cap="none" sz="1000" b="1" i="1" u="none" baseline="0">
              <a:latin typeface="Arial"/>
              <a:ea typeface="Arial"/>
              <a:cs typeface="Arial"/>
            </a:rPr>
            <a:t>MES - </a:t>
          </a:r>
          <a:r>
            <a:rPr lang="en-US" cap="none" sz="1000" b="0" i="0" u="none" baseline="0">
              <a:latin typeface="Arial"/>
              <a:ea typeface="Arial"/>
              <a:cs typeface="Arial"/>
            </a:rPr>
            <a:t>
CRF - $250,000
</a:t>
          </a:r>
          <a:r>
            <a:rPr lang="en-US" cap="none" sz="1000" b="0" i="0" u="sng" baseline="0">
              <a:latin typeface="Arial"/>
              <a:ea typeface="Arial"/>
              <a:cs typeface="Arial"/>
            </a:rPr>
            <a:t>Taxes - $35,000</a:t>
          </a:r>
          <a:r>
            <a:rPr lang="en-US" cap="none" sz="1000" b="0" i="0" u="none" baseline="0">
              <a:latin typeface="Arial"/>
              <a:ea typeface="Arial"/>
              <a:cs typeface="Arial"/>
            </a:rPr>
            <a:t>
</a:t>
          </a:r>
          <a:r>
            <a:rPr lang="en-US" cap="none" sz="1000" b="1" i="0" u="none" baseline="0">
              <a:latin typeface="Arial"/>
              <a:ea typeface="Arial"/>
              <a:cs typeface="Arial"/>
            </a:rPr>
            <a:t>Total - $285,000</a:t>
          </a:r>
        </a:p>
      </xdr:txBody>
    </xdr:sp>
    <xdr:clientData/>
  </xdr:twoCellAnchor>
  <xdr:twoCellAnchor>
    <xdr:from>
      <xdr:col>4</xdr:col>
      <xdr:colOff>0</xdr:colOff>
      <xdr:row>41</xdr:row>
      <xdr:rowOff>0</xdr:rowOff>
    </xdr:from>
    <xdr:to>
      <xdr:col>4</xdr:col>
      <xdr:colOff>0</xdr:colOff>
      <xdr:row>41</xdr:row>
      <xdr:rowOff>0</xdr:rowOff>
    </xdr:to>
    <xdr:sp>
      <xdr:nvSpPr>
        <xdr:cNvPr id="9" name="TextBox 42"/>
        <xdr:cNvSpPr txBox="1">
          <a:spLocks noChangeArrowheads="1"/>
        </xdr:cNvSpPr>
      </xdr:nvSpPr>
      <xdr:spPr>
        <a:xfrm>
          <a:off x="6800850" y="6981825"/>
          <a:ext cx="0" cy="0"/>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RFS -</a:t>
          </a:r>
          <a:r>
            <a:rPr lang="en-US" cap="none" sz="1000" b="0" i="0" u="none" baseline="0">
              <a:latin typeface="Arial"/>
              <a:ea typeface="Arial"/>
              <a:cs typeface="Arial"/>
            </a:rPr>
            <a:t>
CRF -   $50,000  </a:t>
          </a:r>
          <a:r>
            <a:rPr lang="en-US" cap="none" sz="1000" b="0" i="0" u="sng" baseline="0">
              <a:latin typeface="Arial"/>
              <a:ea typeface="Arial"/>
              <a:cs typeface="Arial"/>
            </a:rPr>
            <a:t>Taxes - $90,000 </a:t>
          </a:r>
          <a:r>
            <a:rPr lang="en-US" cap="none" sz="1000" b="0" i="0" u="none" baseline="0">
              <a:latin typeface="Arial"/>
              <a:ea typeface="Arial"/>
              <a:cs typeface="Arial"/>
            </a:rPr>
            <a:t> </a:t>
          </a:r>
          <a:r>
            <a:rPr lang="en-US" cap="none" sz="1000" b="1" i="0" u="none" baseline="0">
              <a:latin typeface="Arial"/>
              <a:ea typeface="Arial"/>
              <a:cs typeface="Arial"/>
            </a:rPr>
            <a:t>Total  - $140,000</a:t>
          </a:r>
        </a:p>
      </xdr:txBody>
    </xdr:sp>
    <xdr:clientData/>
  </xdr:twoCellAnchor>
  <xdr:twoCellAnchor>
    <xdr:from>
      <xdr:col>4</xdr:col>
      <xdr:colOff>0</xdr:colOff>
      <xdr:row>41</xdr:row>
      <xdr:rowOff>0</xdr:rowOff>
    </xdr:from>
    <xdr:to>
      <xdr:col>4</xdr:col>
      <xdr:colOff>0</xdr:colOff>
      <xdr:row>41</xdr:row>
      <xdr:rowOff>0</xdr:rowOff>
    </xdr:to>
    <xdr:sp>
      <xdr:nvSpPr>
        <xdr:cNvPr id="10" name="Line 43"/>
        <xdr:cNvSpPr>
          <a:spLocks/>
        </xdr:cNvSpPr>
      </xdr:nvSpPr>
      <xdr:spPr>
        <a:xfrm>
          <a:off x="6800850" y="698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41</xdr:row>
      <xdr:rowOff>0</xdr:rowOff>
    </xdr:from>
    <xdr:to>
      <xdr:col>4</xdr:col>
      <xdr:colOff>0</xdr:colOff>
      <xdr:row>41</xdr:row>
      <xdr:rowOff>0</xdr:rowOff>
    </xdr:to>
    <xdr:sp>
      <xdr:nvSpPr>
        <xdr:cNvPr id="11" name="TextBox 44"/>
        <xdr:cNvSpPr txBox="1">
          <a:spLocks noChangeArrowheads="1"/>
        </xdr:cNvSpPr>
      </xdr:nvSpPr>
      <xdr:spPr>
        <a:xfrm>
          <a:off x="6800850" y="6981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Moved</a:t>
          </a:r>
        </a:p>
      </xdr:txBody>
    </xdr:sp>
    <xdr:clientData/>
  </xdr:twoCellAnchor>
  <xdr:twoCellAnchor>
    <xdr:from>
      <xdr:col>4</xdr:col>
      <xdr:colOff>0</xdr:colOff>
      <xdr:row>41</xdr:row>
      <xdr:rowOff>0</xdr:rowOff>
    </xdr:from>
    <xdr:to>
      <xdr:col>4</xdr:col>
      <xdr:colOff>0</xdr:colOff>
      <xdr:row>41</xdr:row>
      <xdr:rowOff>0</xdr:rowOff>
    </xdr:to>
    <xdr:sp>
      <xdr:nvSpPr>
        <xdr:cNvPr id="12" name="Line 45"/>
        <xdr:cNvSpPr>
          <a:spLocks/>
        </xdr:cNvSpPr>
      </xdr:nvSpPr>
      <xdr:spPr>
        <a:xfrm>
          <a:off x="6800850" y="69818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41</xdr:row>
      <xdr:rowOff>0</xdr:rowOff>
    </xdr:from>
    <xdr:to>
      <xdr:col>4</xdr:col>
      <xdr:colOff>0</xdr:colOff>
      <xdr:row>41</xdr:row>
      <xdr:rowOff>0</xdr:rowOff>
    </xdr:to>
    <xdr:sp>
      <xdr:nvSpPr>
        <xdr:cNvPr id="13" name="TextBox 46"/>
        <xdr:cNvSpPr txBox="1">
          <a:spLocks noChangeArrowheads="1"/>
        </xdr:cNvSpPr>
      </xdr:nvSpPr>
      <xdr:spPr>
        <a:xfrm>
          <a:off x="6800850" y="6981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Moved</a:t>
          </a:r>
        </a:p>
      </xdr:txBody>
    </xdr:sp>
    <xdr:clientData/>
  </xdr:twoCellAnchor>
  <xdr:twoCellAnchor>
    <xdr:from>
      <xdr:col>6</xdr:col>
      <xdr:colOff>0</xdr:colOff>
      <xdr:row>41</xdr:row>
      <xdr:rowOff>0</xdr:rowOff>
    </xdr:from>
    <xdr:to>
      <xdr:col>6</xdr:col>
      <xdr:colOff>9525</xdr:colOff>
      <xdr:row>41</xdr:row>
      <xdr:rowOff>0</xdr:rowOff>
    </xdr:to>
    <xdr:sp>
      <xdr:nvSpPr>
        <xdr:cNvPr id="14" name="TextBox 47"/>
        <xdr:cNvSpPr txBox="1">
          <a:spLocks noChangeArrowheads="1"/>
        </xdr:cNvSpPr>
      </xdr:nvSpPr>
      <xdr:spPr>
        <a:xfrm>
          <a:off x="9829800" y="6981825"/>
          <a:ext cx="9525" cy="0"/>
        </a:xfrm>
        <a:prstGeom prst="rect">
          <a:avLst/>
        </a:prstGeom>
        <a:noFill/>
        <a:ln w="9525" cmpd="sng">
          <a:noFill/>
        </a:ln>
      </xdr:spPr>
      <xdr:txBody>
        <a:bodyPr vertOverflow="clip" wrap="square"/>
        <a:p>
          <a:pPr algn="l">
            <a:defRPr/>
          </a:pPr>
          <a:r>
            <a:rPr lang="en-US" cap="none" sz="1000" b="1" i="1" u="none" baseline="0">
              <a:latin typeface="Arial"/>
              <a:ea typeface="Arial"/>
              <a:cs typeface="Arial"/>
            </a:rPr>
            <a:t>MES - </a:t>
          </a:r>
          <a:r>
            <a:rPr lang="en-US" cap="none" sz="1000" b="0" i="0" u="none" baseline="0">
              <a:latin typeface="Arial"/>
              <a:ea typeface="Arial"/>
              <a:cs typeface="Arial"/>
            </a:rPr>
            <a:t>
CRF - $250,000
</a:t>
          </a:r>
          <a:r>
            <a:rPr lang="en-US" cap="none" sz="1000" b="0" i="0" u="sng" baseline="0">
              <a:latin typeface="Arial"/>
              <a:ea typeface="Arial"/>
              <a:cs typeface="Arial"/>
            </a:rPr>
            <a:t>Taxes - $35,000</a:t>
          </a:r>
          <a:r>
            <a:rPr lang="en-US" cap="none" sz="1000" b="0" i="0" u="none" baseline="0">
              <a:latin typeface="Arial"/>
              <a:ea typeface="Arial"/>
              <a:cs typeface="Arial"/>
            </a:rPr>
            <a:t>
</a:t>
          </a:r>
          <a:r>
            <a:rPr lang="en-US" cap="none" sz="1000" b="1" i="0" u="none" baseline="0">
              <a:latin typeface="Arial"/>
              <a:ea typeface="Arial"/>
              <a:cs typeface="Arial"/>
            </a:rPr>
            <a:t>Total - $285,000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74</xdr:row>
      <xdr:rowOff>0</xdr:rowOff>
    </xdr:from>
    <xdr:to>
      <xdr:col>10</xdr:col>
      <xdr:colOff>0</xdr:colOff>
      <xdr:row>74</xdr:row>
      <xdr:rowOff>0</xdr:rowOff>
    </xdr:to>
    <xdr:sp>
      <xdr:nvSpPr>
        <xdr:cNvPr id="1" name="Line 1"/>
        <xdr:cNvSpPr>
          <a:spLocks/>
        </xdr:cNvSpPr>
      </xdr:nvSpPr>
      <xdr:spPr>
        <a:xfrm>
          <a:off x="2581275" y="154876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6</xdr:row>
      <xdr:rowOff>0</xdr:rowOff>
    </xdr:from>
    <xdr:to>
      <xdr:col>10</xdr:col>
      <xdr:colOff>0</xdr:colOff>
      <xdr:row>52</xdr:row>
      <xdr:rowOff>0</xdr:rowOff>
    </xdr:to>
    <xdr:sp>
      <xdr:nvSpPr>
        <xdr:cNvPr id="2" name="Line 2"/>
        <xdr:cNvSpPr>
          <a:spLocks/>
        </xdr:cNvSpPr>
      </xdr:nvSpPr>
      <xdr:spPr>
        <a:xfrm flipH="1">
          <a:off x="12211050" y="1304925"/>
          <a:ext cx="0" cy="95726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6</xdr:row>
      <xdr:rowOff>0</xdr:rowOff>
    </xdr:from>
    <xdr:to>
      <xdr:col>2</xdr:col>
      <xdr:colOff>38100</xdr:colOff>
      <xdr:row>52</xdr:row>
      <xdr:rowOff>0</xdr:rowOff>
    </xdr:to>
    <xdr:sp>
      <xdr:nvSpPr>
        <xdr:cNvPr id="3" name="Line 3"/>
        <xdr:cNvSpPr>
          <a:spLocks/>
        </xdr:cNvSpPr>
      </xdr:nvSpPr>
      <xdr:spPr>
        <a:xfrm flipH="1" flipV="1">
          <a:off x="2466975" y="1304925"/>
          <a:ext cx="38100" cy="95726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6</xdr:row>
      <xdr:rowOff>0</xdr:rowOff>
    </xdr:from>
    <xdr:to>
      <xdr:col>10</xdr:col>
      <xdr:colOff>9525</xdr:colOff>
      <xdr:row>52</xdr:row>
      <xdr:rowOff>0</xdr:rowOff>
    </xdr:to>
    <xdr:sp>
      <xdr:nvSpPr>
        <xdr:cNvPr id="4" name="Line 4"/>
        <xdr:cNvSpPr>
          <a:spLocks/>
        </xdr:cNvSpPr>
      </xdr:nvSpPr>
      <xdr:spPr>
        <a:xfrm flipH="1">
          <a:off x="12211050" y="1304925"/>
          <a:ext cx="9525" cy="95726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104775</xdr:colOff>
      <xdr:row>155</xdr:row>
      <xdr:rowOff>0</xdr:rowOff>
    </xdr:from>
    <xdr:to>
      <xdr:col>10</xdr:col>
      <xdr:colOff>114300</xdr:colOff>
      <xdr:row>155</xdr:row>
      <xdr:rowOff>0</xdr:rowOff>
    </xdr:to>
    <xdr:sp>
      <xdr:nvSpPr>
        <xdr:cNvPr id="5" name="Line 5"/>
        <xdr:cNvSpPr>
          <a:spLocks/>
        </xdr:cNvSpPr>
      </xdr:nvSpPr>
      <xdr:spPr>
        <a:xfrm>
          <a:off x="2571750" y="28413075"/>
          <a:ext cx="97536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9525</xdr:colOff>
      <xdr:row>139</xdr:row>
      <xdr:rowOff>0</xdr:rowOff>
    </xdr:to>
    <xdr:sp>
      <xdr:nvSpPr>
        <xdr:cNvPr id="6" name="Line 6"/>
        <xdr:cNvSpPr>
          <a:spLocks/>
        </xdr:cNvSpPr>
      </xdr:nvSpPr>
      <xdr:spPr>
        <a:xfrm flipH="1">
          <a:off x="1221105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155</xdr:row>
      <xdr:rowOff>0</xdr:rowOff>
    </xdr:from>
    <xdr:to>
      <xdr:col>2</xdr:col>
      <xdr:colOff>38100</xdr:colOff>
      <xdr:row>155</xdr:row>
      <xdr:rowOff>0</xdr:rowOff>
    </xdr:to>
    <xdr:sp>
      <xdr:nvSpPr>
        <xdr:cNvPr id="7" name="Line 7"/>
        <xdr:cNvSpPr>
          <a:spLocks/>
        </xdr:cNvSpPr>
      </xdr:nvSpPr>
      <xdr:spPr>
        <a:xfrm flipH="1" flipV="1">
          <a:off x="2466975" y="28413075"/>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8" name="Line 8"/>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9525</xdr:colOff>
      <xdr:row>59</xdr:row>
      <xdr:rowOff>0</xdr:rowOff>
    </xdr:to>
    <xdr:sp>
      <xdr:nvSpPr>
        <xdr:cNvPr id="9" name="Line 9"/>
        <xdr:cNvSpPr>
          <a:spLocks/>
        </xdr:cNvSpPr>
      </xdr:nvSpPr>
      <xdr:spPr>
        <a:xfrm flipH="1">
          <a:off x="12211050"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59</xdr:row>
      <xdr:rowOff>0</xdr:rowOff>
    </xdr:from>
    <xdr:to>
      <xdr:col>11</xdr:col>
      <xdr:colOff>9525</xdr:colOff>
      <xdr:row>59</xdr:row>
      <xdr:rowOff>0</xdr:rowOff>
    </xdr:to>
    <xdr:sp>
      <xdr:nvSpPr>
        <xdr:cNvPr id="10" name="Line 10"/>
        <xdr:cNvSpPr>
          <a:spLocks/>
        </xdr:cNvSpPr>
      </xdr:nvSpPr>
      <xdr:spPr>
        <a:xfrm flipH="1">
          <a:off x="13173075"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87</xdr:row>
      <xdr:rowOff>0</xdr:rowOff>
    </xdr:from>
    <xdr:to>
      <xdr:col>2</xdr:col>
      <xdr:colOff>38100</xdr:colOff>
      <xdr:row>87</xdr:row>
      <xdr:rowOff>0</xdr:rowOff>
    </xdr:to>
    <xdr:sp>
      <xdr:nvSpPr>
        <xdr:cNvPr id="11" name="Line 11"/>
        <xdr:cNvSpPr>
          <a:spLocks/>
        </xdr:cNvSpPr>
      </xdr:nvSpPr>
      <xdr:spPr>
        <a:xfrm flipH="1" flipV="1">
          <a:off x="2466975" y="17764125"/>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87</xdr:row>
      <xdr:rowOff>0</xdr:rowOff>
    </xdr:from>
    <xdr:to>
      <xdr:col>2</xdr:col>
      <xdr:colOff>38100</xdr:colOff>
      <xdr:row>87</xdr:row>
      <xdr:rowOff>0</xdr:rowOff>
    </xdr:to>
    <xdr:sp>
      <xdr:nvSpPr>
        <xdr:cNvPr id="12" name="Line 12"/>
        <xdr:cNvSpPr>
          <a:spLocks/>
        </xdr:cNvSpPr>
      </xdr:nvSpPr>
      <xdr:spPr>
        <a:xfrm flipH="1" flipV="1">
          <a:off x="2466975" y="17764125"/>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3" name="Line 13"/>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9525</xdr:colOff>
      <xdr:row>87</xdr:row>
      <xdr:rowOff>0</xdr:rowOff>
    </xdr:to>
    <xdr:sp>
      <xdr:nvSpPr>
        <xdr:cNvPr id="14" name="Line 14"/>
        <xdr:cNvSpPr>
          <a:spLocks/>
        </xdr:cNvSpPr>
      </xdr:nvSpPr>
      <xdr:spPr>
        <a:xfrm flipH="1">
          <a:off x="12211050" y="177641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5" name="Line 15"/>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9525</xdr:colOff>
      <xdr:row>87</xdr:row>
      <xdr:rowOff>0</xdr:rowOff>
    </xdr:to>
    <xdr:sp>
      <xdr:nvSpPr>
        <xdr:cNvPr id="16" name="Line 16"/>
        <xdr:cNvSpPr>
          <a:spLocks/>
        </xdr:cNvSpPr>
      </xdr:nvSpPr>
      <xdr:spPr>
        <a:xfrm flipH="1">
          <a:off x="12211050" y="177641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6</xdr:row>
      <xdr:rowOff>0</xdr:rowOff>
    </xdr:from>
    <xdr:to>
      <xdr:col>10</xdr:col>
      <xdr:colOff>0</xdr:colOff>
      <xdr:row>52</xdr:row>
      <xdr:rowOff>0</xdr:rowOff>
    </xdr:to>
    <xdr:sp>
      <xdr:nvSpPr>
        <xdr:cNvPr id="17" name="Line 17"/>
        <xdr:cNvSpPr>
          <a:spLocks/>
        </xdr:cNvSpPr>
      </xdr:nvSpPr>
      <xdr:spPr>
        <a:xfrm flipH="1">
          <a:off x="12211050" y="1304925"/>
          <a:ext cx="0" cy="95726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0</xdr:colOff>
      <xdr:row>59</xdr:row>
      <xdr:rowOff>0</xdr:rowOff>
    </xdr:to>
    <xdr:sp>
      <xdr:nvSpPr>
        <xdr:cNvPr id="18" name="Line 18"/>
        <xdr:cNvSpPr>
          <a:spLocks/>
        </xdr:cNvSpPr>
      </xdr:nvSpPr>
      <xdr:spPr>
        <a:xfrm flipH="1">
          <a:off x="12211050" y="1234440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9525</xdr:colOff>
      <xdr:row>59</xdr:row>
      <xdr:rowOff>0</xdr:rowOff>
    </xdr:to>
    <xdr:sp>
      <xdr:nvSpPr>
        <xdr:cNvPr id="19" name="Line 19"/>
        <xdr:cNvSpPr>
          <a:spLocks/>
        </xdr:cNvSpPr>
      </xdr:nvSpPr>
      <xdr:spPr>
        <a:xfrm flipH="1">
          <a:off x="12211050"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20" name="Line 20"/>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21" name="Line 21"/>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97</xdr:row>
      <xdr:rowOff>104775</xdr:rowOff>
    </xdr:from>
    <xdr:to>
      <xdr:col>10</xdr:col>
      <xdr:colOff>0</xdr:colOff>
      <xdr:row>98</xdr:row>
      <xdr:rowOff>104775</xdr:rowOff>
    </xdr:to>
    <xdr:sp>
      <xdr:nvSpPr>
        <xdr:cNvPr id="22" name="Line 22"/>
        <xdr:cNvSpPr>
          <a:spLocks/>
        </xdr:cNvSpPr>
      </xdr:nvSpPr>
      <xdr:spPr>
        <a:xfrm flipH="1">
          <a:off x="12211050" y="19488150"/>
          <a:ext cx="0" cy="1905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9525</xdr:colOff>
      <xdr:row>59</xdr:row>
      <xdr:rowOff>0</xdr:rowOff>
    </xdr:to>
    <xdr:sp>
      <xdr:nvSpPr>
        <xdr:cNvPr id="23" name="Line 23"/>
        <xdr:cNvSpPr>
          <a:spLocks/>
        </xdr:cNvSpPr>
      </xdr:nvSpPr>
      <xdr:spPr>
        <a:xfrm flipH="1">
          <a:off x="12211050"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59</xdr:row>
      <xdr:rowOff>0</xdr:rowOff>
    </xdr:from>
    <xdr:to>
      <xdr:col>11</xdr:col>
      <xdr:colOff>9525</xdr:colOff>
      <xdr:row>59</xdr:row>
      <xdr:rowOff>0</xdr:rowOff>
    </xdr:to>
    <xdr:sp>
      <xdr:nvSpPr>
        <xdr:cNvPr id="24" name="Line 24"/>
        <xdr:cNvSpPr>
          <a:spLocks/>
        </xdr:cNvSpPr>
      </xdr:nvSpPr>
      <xdr:spPr>
        <a:xfrm flipH="1">
          <a:off x="13173075"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0</xdr:colOff>
      <xdr:row>59</xdr:row>
      <xdr:rowOff>0</xdr:rowOff>
    </xdr:to>
    <xdr:sp>
      <xdr:nvSpPr>
        <xdr:cNvPr id="25" name="Line 25"/>
        <xdr:cNvSpPr>
          <a:spLocks/>
        </xdr:cNvSpPr>
      </xdr:nvSpPr>
      <xdr:spPr>
        <a:xfrm flipH="1">
          <a:off x="12211050" y="1234440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59</xdr:row>
      <xdr:rowOff>0</xdr:rowOff>
    </xdr:from>
    <xdr:to>
      <xdr:col>10</xdr:col>
      <xdr:colOff>9525</xdr:colOff>
      <xdr:row>59</xdr:row>
      <xdr:rowOff>0</xdr:rowOff>
    </xdr:to>
    <xdr:sp>
      <xdr:nvSpPr>
        <xdr:cNvPr id="26" name="Line 26"/>
        <xdr:cNvSpPr>
          <a:spLocks/>
        </xdr:cNvSpPr>
      </xdr:nvSpPr>
      <xdr:spPr>
        <a:xfrm flipH="1">
          <a:off x="12211050" y="123444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74</xdr:row>
      <xdr:rowOff>104775</xdr:rowOff>
    </xdr:from>
    <xdr:to>
      <xdr:col>1</xdr:col>
      <xdr:colOff>1009650</xdr:colOff>
      <xdr:row>75</xdr:row>
      <xdr:rowOff>0</xdr:rowOff>
    </xdr:to>
    <xdr:sp>
      <xdr:nvSpPr>
        <xdr:cNvPr id="27" name="Line 27"/>
        <xdr:cNvSpPr>
          <a:spLocks/>
        </xdr:cNvSpPr>
      </xdr:nvSpPr>
      <xdr:spPr>
        <a:xfrm flipH="1" flipV="1">
          <a:off x="1428750" y="15592425"/>
          <a:ext cx="38100" cy="1047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99</xdr:row>
      <xdr:rowOff>104775</xdr:rowOff>
    </xdr:from>
    <xdr:to>
      <xdr:col>1</xdr:col>
      <xdr:colOff>1009650</xdr:colOff>
      <xdr:row>100</xdr:row>
      <xdr:rowOff>104775</xdr:rowOff>
    </xdr:to>
    <xdr:sp>
      <xdr:nvSpPr>
        <xdr:cNvPr id="28" name="Line 28"/>
        <xdr:cNvSpPr>
          <a:spLocks/>
        </xdr:cNvSpPr>
      </xdr:nvSpPr>
      <xdr:spPr>
        <a:xfrm flipH="1" flipV="1">
          <a:off x="1428750" y="19840575"/>
          <a:ext cx="38100" cy="1619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100</xdr:row>
      <xdr:rowOff>104775</xdr:rowOff>
    </xdr:from>
    <xdr:to>
      <xdr:col>1</xdr:col>
      <xdr:colOff>1009650</xdr:colOff>
      <xdr:row>101</xdr:row>
      <xdr:rowOff>104775</xdr:rowOff>
    </xdr:to>
    <xdr:sp>
      <xdr:nvSpPr>
        <xdr:cNvPr id="29" name="Line 29"/>
        <xdr:cNvSpPr>
          <a:spLocks/>
        </xdr:cNvSpPr>
      </xdr:nvSpPr>
      <xdr:spPr>
        <a:xfrm flipH="1" flipV="1">
          <a:off x="1428750" y="20002500"/>
          <a:ext cx="38100" cy="1619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101</xdr:row>
      <xdr:rowOff>104775</xdr:rowOff>
    </xdr:from>
    <xdr:to>
      <xdr:col>1</xdr:col>
      <xdr:colOff>1009650</xdr:colOff>
      <xdr:row>102</xdr:row>
      <xdr:rowOff>104775</xdr:rowOff>
    </xdr:to>
    <xdr:sp>
      <xdr:nvSpPr>
        <xdr:cNvPr id="30" name="Line 30"/>
        <xdr:cNvSpPr>
          <a:spLocks/>
        </xdr:cNvSpPr>
      </xdr:nvSpPr>
      <xdr:spPr>
        <a:xfrm flipH="1" flipV="1">
          <a:off x="1428750" y="20164425"/>
          <a:ext cx="38100" cy="1619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102</xdr:row>
      <xdr:rowOff>104775</xdr:rowOff>
    </xdr:from>
    <xdr:to>
      <xdr:col>1</xdr:col>
      <xdr:colOff>1009650</xdr:colOff>
      <xdr:row>103</xdr:row>
      <xdr:rowOff>104775</xdr:rowOff>
    </xdr:to>
    <xdr:sp>
      <xdr:nvSpPr>
        <xdr:cNvPr id="31" name="Line 31"/>
        <xdr:cNvSpPr>
          <a:spLocks/>
        </xdr:cNvSpPr>
      </xdr:nvSpPr>
      <xdr:spPr>
        <a:xfrm flipH="1" flipV="1">
          <a:off x="1428750" y="20326350"/>
          <a:ext cx="38100" cy="1619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103</xdr:row>
      <xdr:rowOff>104775</xdr:rowOff>
    </xdr:from>
    <xdr:to>
      <xdr:col>1</xdr:col>
      <xdr:colOff>1009650</xdr:colOff>
      <xdr:row>104</xdr:row>
      <xdr:rowOff>104775</xdr:rowOff>
    </xdr:to>
    <xdr:sp>
      <xdr:nvSpPr>
        <xdr:cNvPr id="32" name="Line 32"/>
        <xdr:cNvSpPr>
          <a:spLocks/>
        </xdr:cNvSpPr>
      </xdr:nvSpPr>
      <xdr:spPr>
        <a:xfrm flipH="1" flipV="1">
          <a:off x="1428750" y="20488275"/>
          <a:ext cx="38100" cy="1619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114300</xdr:colOff>
      <xdr:row>48</xdr:row>
      <xdr:rowOff>0</xdr:rowOff>
    </xdr:from>
    <xdr:to>
      <xdr:col>10</xdr:col>
      <xdr:colOff>0</xdr:colOff>
      <xdr:row>48</xdr:row>
      <xdr:rowOff>0</xdr:rowOff>
    </xdr:to>
    <xdr:sp>
      <xdr:nvSpPr>
        <xdr:cNvPr id="33" name="Line 33"/>
        <xdr:cNvSpPr>
          <a:spLocks/>
        </xdr:cNvSpPr>
      </xdr:nvSpPr>
      <xdr:spPr>
        <a:xfrm>
          <a:off x="2581275" y="100393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0</xdr:colOff>
      <xdr:row>22</xdr:row>
      <xdr:rowOff>0</xdr:rowOff>
    </xdr:to>
    <xdr:sp>
      <xdr:nvSpPr>
        <xdr:cNvPr id="34" name="Line 34"/>
        <xdr:cNvSpPr>
          <a:spLocks/>
        </xdr:cNvSpPr>
      </xdr:nvSpPr>
      <xdr:spPr>
        <a:xfrm flipH="1">
          <a:off x="12211050" y="2352675"/>
          <a:ext cx="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11</xdr:row>
      <xdr:rowOff>0</xdr:rowOff>
    </xdr:from>
    <xdr:to>
      <xdr:col>2</xdr:col>
      <xdr:colOff>38100</xdr:colOff>
      <xdr:row>22</xdr:row>
      <xdr:rowOff>0</xdr:rowOff>
    </xdr:to>
    <xdr:sp>
      <xdr:nvSpPr>
        <xdr:cNvPr id="35" name="Line 35"/>
        <xdr:cNvSpPr>
          <a:spLocks/>
        </xdr:cNvSpPr>
      </xdr:nvSpPr>
      <xdr:spPr>
        <a:xfrm flipH="1" flipV="1">
          <a:off x="2466975" y="2352675"/>
          <a:ext cx="3810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9525</xdr:colOff>
      <xdr:row>22</xdr:row>
      <xdr:rowOff>0</xdr:rowOff>
    </xdr:to>
    <xdr:sp>
      <xdr:nvSpPr>
        <xdr:cNvPr id="36" name="Line 36"/>
        <xdr:cNvSpPr>
          <a:spLocks/>
        </xdr:cNvSpPr>
      </xdr:nvSpPr>
      <xdr:spPr>
        <a:xfrm flipH="1">
          <a:off x="12211050" y="2352675"/>
          <a:ext cx="9525"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9525</xdr:colOff>
      <xdr:row>139</xdr:row>
      <xdr:rowOff>0</xdr:rowOff>
    </xdr:to>
    <xdr:sp>
      <xdr:nvSpPr>
        <xdr:cNvPr id="37" name="Line 37"/>
        <xdr:cNvSpPr>
          <a:spLocks/>
        </xdr:cNvSpPr>
      </xdr:nvSpPr>
      <xdr:spPr>
        <a:xfrm flipH="1">
          <a:off x="1221105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38" name="Line 38"/>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34</xdr:row>
      <xdr:rowOff>0</xdr:rowOff>
    </xdr:from>
    <xdr:to>
      <xdr:col>2</xdr:col>
      <xdr:colOff>38100</xdr:colOff>
      <xdr:row>36</xdr:row>
      <xdr:rowOff>0</xdr:rowOff>
    </xdr:to>
    <xdr:sp>
      <xdr:nvSpPr>
        <xdr:cNvPr id="39" name="Line 39"/>
        <xdr:cNvSpPr>
          <a:spLocks/>
        </xdr:cNvSpPr>
      </xdr:nvSpPr>
      <xdr:spPr>
        <a:xfrm flipH="1" flipV="1">
          <a:off x="2466975" y="7105650"/>
          <a:ext cx="3810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34</xdr:row>
      <xdr:rowOff>0</xdr:rowOff>
    </xdr:from>
    <xdr:to>
      <xdr:col>2</xdr:col>
      <xdr:colOff>38100</xdr:colOff>
      <xdr:row>36</xdr:row>
      <xdr:rowOff>0</xdr:rowOff>
    </xdr:to>
    <xdr:sp>
      <xdr:nvSpPr>
        <xdr:cNvPr id="40" name="Line 40"/>
        <xdr:cNvSpPr>
          <a:spLocks/>
        </xdr:cNvSpPr>
      </xdr:nvSpPr>
      <xdr:spPr>
        <a:xfrm flipH="1" flipV="1">
          <a:off x="2466975" y="7105650"/>
          <a:ext cx="3810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41" name="Line 41"/>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9525</xdr:colOff>
      <xdr:row>36</xdr:row>
      <xdr:rowOff>0</xdr:rowOff>
    </xdr:to>
    <xdr:sp>
      <xdr:nvSpPr>
        <xdr:cNvPr id="42" name="Line 42"/>
        <xdr:cNvSpPr>
          <a:spLocks/>
        </xdr:cNvSpPr>
      </xdr:nvSpPr>
      <xdr:spPr>
        <a:xfrm flipH="1">
          <a:off x="12211050" y="7105650"/>
          <a:ext cx="9525"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43" name="Line 43"/>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9525</xdr:colOff>
      <xdr:row>36</xdr:row>
      <xdr:rowOff>0</xdr:rowOff>
    </xdr:to>
    <xdr:sp>
      <xdr:nvSpPr>
        <xdr:cNvPr id="44" name="Line 44"/>
        <xdr:cNvSpPr>
          <a:spLocks/>
        </xdr:cNvSpPr>
      </xdr:nvSpPr>
      <xdr:spPr>
        <a:xfrm flipH="1">
          <a:off x="12211050" y="7105650"/>
          <a:ext cx="9525"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0</xdr:colOff>
      <xdr:row>22</xdr:row>
      <xdr:rowOff>0</xdr:rowOff>
    </xdr:to>
    <xdr:sp>
      <xdr:nvSpPr>
        <xdr:cNvPr id="45" name="Line 45"/>
        <xdr:cNvSpPr>
          <a:spLocks/>
        </xdr:cNvSpPr>
      </xdr:nvSpPr>
      <xdr:spPr>
        <a:xfrm flipH="1">
          <a:off x="12211050" y="2352675"/>
          <a:ext cx="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0</xdr:colOff>
      <xdr:row>139</xdr:row>
      <xdr:rowOff>0</xdr:rowOff>
    </xdr:to>
    <xdr:sp>
      <xdr:nvSpPr>
        <xdr:cNvPr id="46" name="Line 46"/>
        <xdr:cNvSpPr>
          <a:spLocks/>
        </xdr:cNvSpPr>
      </xdr:nvSpPr>
      <xdr:spPr>
        <a:xfrm flipH="1">
          <a:off x="12211050" y="253460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9525</xdr:colOff>
      <xdr:row>139</xdr:row>
      <xdr:rowOff>0</xdr:rowOff>
    </xdr:to>
    <xdr:sp>
      <xdr:nvSpPr>
        <xdr:cNvPr id="47" name="Line 47"/>
        <xdr:cNvSpPr>
          <a:spLocks/>
        </xdr:cNvSpPr>
      </xdr:nvSpPr>
      <xdr:spPr>
        <a:xfrm flipH="1">
          <a:off x="1221105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48" name="Line 48"/>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49" name="Line 49"/>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114300</xdr:colOff>
      <xdr:row>48</xdr:row>
      <xdr:rowOff>0</xdr:rowOff>
    </xdr:from>
    <xdr:to>
      <xdr:col>10</xdr:col>
      <xdr:colOff>0</xdr:colOff>
      <xdr:row>48</xdr:row>
      <xdr:rowOff>0</xdr:rowOff>
    </xdr:to>
    <xdr:sp>
      <xdr:nvSpPr>
        <xdr:cNvPr id="50" name="Line 67"/>
        <xdr:cNvSpPr>
          <a:spLocks/>
        </xdr:cNvSpPr>
      </xdr:nvSpPr>
      <xdr:spPr>
        <a:xfrm>
          <a:off x="2581275" y="100393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0</xdr:colOff>
      <xdr:row>22</xdr:row>
      <xdr:rowOff>0</xdr:rowOff>
    </xdr:to>
    <xdr:sp>
      <xdr:nvSpPr>
        <xdr:cNvPr id="51" name="Line 68"/>
        <xdr:cNvSpPr>
          <a:spLocks/>
        </xdr:cNvSpPr>
      </xdr:nvSpPr>
      <xdr:spPr>
        <a:xfrm flipH="1">
          <a:off x="12211050" y="2352675"/>
          <a:ext cx="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11</xdr:row>
      <xdr:rowOff>0</xdr:rowOff>
    </xdr:from>
    <xdr:to>
      <xdr:col>2</xdr:col>
      <xdr:colOff>38100</xdr:colOff>
      <xdr:row>22</xdr:row>
      <xdr:rowOff>0</xdr:rowOff>
    </xdr:to>
    <xdr:sp>
      <xdr:nvSpPr>
        <xdr:cNvPr id="52" name="Line 69"/>
        <xdr:cNvSpPr>
          <a:spLocks/>
        </xdr:cNvSpPr>
      </xdr:nvSpPr>
      <xdr:spPr>
        <a:xfrm flipH="1" flipV="1">
          <a:off x="2466975" y="2352675"/>
          <a:ext cx="3810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9525</xdr:colOff>
      <xdr:row>22</xdr:row>
      <xdr:rowOff>0</xdr:rowOff>
    </xdr:to>
    <xdr:sp>
      <xdr:nvSpPr>
        <xdr:cNvPr id="53" name="Line 70"/>
        <xdr:cNvSpPr>
          <a:spLocks/>
        </xdr:cNvSpPr>
      </xdr:nvSpPr>
      <xdr:spPr>
        <a:xfrm flipH="1">
          <a:off x="12211050" y="2352675"/>
          <a:ext cx="9525"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9525</xdr:colOff>
      <xdr:row>139</xdr:row>
      <xdr:rowOff>0</xdr:rowOff>
    </xdr:to>
    <xdr:sp>
      <xdr:nvSpPr>
        <xdr:cNvPr id="54" name="Line 71"/>
        <xdr:cNvSpPr>
          <a:spLocks/>
        </xdr:cNvSpPr>
      </xdr:nvSpPr>
      <xdr:spPr>
        <a:xfrm flipH="1">
          <a:off x="1221105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55" name="Line 72"/>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34</xdr:row>
      <xdr:rowOff>0</xdr:rowOff>
    </xdr:from>
    <xdr:to>
      <xdr:col>2</xdr:col>
      <xdr:colOff>38100</xdr:colOff>
      <xdr:row>36</xdr:row>
      <xdr:rowOff>0</xdr:rowOff>
    </xdr:to>
    <xdr:sp>
      <xdr:nvSpPr>
        <xdr:cNvPr id="56" name="Line 73"/>
        <xdr:cNvSpPr>
          <a:spLocks/>
        </xdr:cNvSpPr>
      </xdr:nvSpPr>
      <xdr:spPr>
        <a:xfrm flipH="1" flipV="1">
          <a:off x="2466975" y="7105650"/>
          <a:ext cx="3810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34</xdr:row>
      <xdr:rowOff>0</xdr:rowOff>
    </xdr:from>
    <xdr:to>
      <xdr:col>2</xdr:col>
      <xdr:colOff>38100</xdr:colOff>
      <xdr:row>36</xdr:row>
      <xdr:rowOff>0</xdr:rowOff>
    </xdr:to>
    <xdr:sp>
      <xdr:nvSpPr>
        <xdr:cNvPr id="57" name="Line 74"/>
        <xdr:cNvSpPr>
          <a:spLocks/>
        </xdr:cNvSpPr>
      </xdr:nvSpPr>
      <xdr:spPr>
        <a:xfrm flipH="1" flipV="1">
          <a:off x="2466975" y="7105650"/>
          <a:ext cx="3810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58" name="Line 75"/>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9525</xdr:colOff>
      <xdr:row>36</xdr:row>
      <xdr:rowOff>0</xdr:rowOff>
    </xdr:to>
    <xdr:sp>
      <xdr:nvSpPr>
        <xdr:cNvPr id="59" name="Line 76"/>
        <xdr:cNvSpPr>
          <a:spLocks/>
        </xdr:cNvSpPr>
      </xdr:nvSpPr>
      <xdr:spPr>
        <a:xfrm flipH="1">
          <a:off x="12211050" y="7105650"/>
          <a:ext cx="9525"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60" name="Line 77"/>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9525</xdr:colOff>
      <xdr:row>36</xdr:row>
      <xdr:rowOff>0</xdr:rowOff>
    </xdr:to>
    <xdr:sp>
      <xdr:nvSpPr>
        <xdr:cNvPr id="61" name="Line 78"/>
        <xdr:cNvSpPr>
          <a:spLocks/>
        </xdr:cNvSpPr>
      </xdr:nvSpPr>
      <xdr:spPr>
        <a:xfrm flipH="1">
          <a:off x="12211050" y="7105650"/>
          <a:ext cx="9525"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11</xdr:row>
      <xdr:rowOff>0</xdr:rowOff>
    </xdr:from>
    <xdr:to>
      <xdr:col>10</xdr:col>
      <xdr:colOff>0</xdr:colOff>
      <xdr:row>22</xdr:row>
      <xdr:rowOff>0</xdr:rowOff>
    </xdr:to>
    <xdr:sp>
      <xdr:nvSpPr>
        <xdr:cNvPr id="62" name="Line 79"/>
        <xdr:cNvSpPr>
          <a:spLocks/>
        </xdr:cNvSpPr>
      </xdr:nvSpPr>
      <xdr:spPr>
        <a:xfrm flipH="1">
          <a:off x="12211050" y="2352675"/>
          <a:ext cx="0" cy="22383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0</xdr:colOff>
      <xdr:row>139</xdr:row>
      <xdr:rowOff>0</xdr:rowOff>
    </xdr:to>
    <xdr:sp>
      <xdr:nvSpPr>
        <xdr:cNvPr id="63" name="Line 80"/>
        <xdr:cNvSpPr>
          <a:spLocks/>
        </xdr:cNvSpPr>
      </xdr:nvSpPr>
      <xdr:spPr>
        <a:xfrm flipH="1">
          <a:off x="12211050" y="253460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139</xdr:row>
      <xdr:rowOff>0</xdr:rowOff>
    </xdr:from>
    <xdr:to>
      <xdr:col>10</xdr:col>
      <xdr:colOff>9525</xdr:colOff>
      <xdr:row>139</xdr:row>
      <xdr:rowOff>0</xdr:rowOff>
    </xdr:to>
    <xdr:sp>
      <xdr:nvSpPr>
        <xdr:cNvPr id="64" name="Line 81"/>
        <xdr:cNvSpPr>
          <a:spLocks/>
        </xdr:cNvSpPr>
      </xdr:nvSpPr>
      <xdr:spPr>
        <a:xfrm flipH="1">
          <a:off x="1221105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65" name="Line 82"/>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34</xdr:row>
      <xdr:rowOff>0</xdr:rowOff>
    </xdr:from>
    <xdr:to>
      <xdr:col>10</xdr:col>
      <xdr:colOff>0</xdr:colOff>
      <xdr:row>36</xdr:row>
      <xdr:rowOff>0</xdr:rowOff>
    </xdr:to>
    <xdr:sp>
      <xdr:nvSpPr>
        <xdr:cNvPr id="66" name="Line 83"/>
        <xdr:cNvSpPr>
          <a:spLocks/>
        </xdr:cNvSpPr>
      </xdr:nvSpPr>
      <xdr:spPr>
        <a:xfrm flipH="1">
          <a:off x="12211050" y="7105650"/>
          <a:ext cx="0" cy="41910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114300</xdr:colOff>
      <xdr:row>48</xdr:row>
      <xdr:rowOff>0</xdr:rowOff>
    </xdr:from>
    <xdr:to>
      <xdr:col>10</xdr:col>
      <xdr:colOff>0</xdr:colOff>
      <xdr:row>48</xdr:row>
      <xdr:rowOff>0</xdr:rowOff>
    </xdr:to>
    <xdr:sp>
      <xdr:nvSpPr>
        <xdr:cNvPr id="67" name="Line 144"/>
        <xdr:cNvSpPr>
          <a:spLocks/>
        </xdr:cNvSpPr>
      </xdr:nvSpPr>
      <xdr:spPr>
        <a:xfrm>
          <a:off x="2581275" y="100393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12</xdr:row>
      <xdr:rowOff>0</xdr:rowOff>
    </xdr:from>
    <xdr:to>
      <xdr:col>10</xdr:col>
      <xdr:colOff>0</xdr:colOff>
      <xdr:row>25</xdr:row>
      <xdr:rowOff>0</xdr:rowOff>
    </xdr:to>
    <xdr:sp>
      <xdr:nvSpPr>
        <xdr:cNvPr id="68" name="Line 145"/>
        <xdr:cNvSpPr>
          <a:spLocks/>
        </xdr:cNvSpPr>
      </xdr:nvSpPr>
      <xdr:spPr>
        <a:xfrm flipH="1">
          <a:off x="12211050" y="2543175"/>
          <a:ext cx="0" cy="26765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12</xdr:row>
      <xdr:rowOff>0</xdr:rowOff>
    </xdr:from>
    <xdr:to>
      <xdr:col>2</xdr:col>
      <xdr:colOff>38100</xdr:colOff>
      <xdr:row>25</xdr:row>
      <xdr:rowOff>0</xdr:rowOff>
    </xdr:to>
    <xdr:sp>
      <xdr:nvSpPr>
        <xdr:cNvPr id="69" name="Line 146"/>
        <xdr:cNvSpPr>
          <a:spLocks/>
        </xdr:cNvSpPr>
      </xdr:nvSpPr>
      <xdr:spPr>
        <a:xfrm flipH="1" flipV="1">
          <a:off x="2466975" y="2543175"/>
          <a:ext cx="38100" cy="26765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12</xdr:row>
      <xdr:rowOff>0</xdr:rowOff>
    </xdr:from>
    <xdr:to>
      <xdr:col>10</xdr:col>
      <xdr:colOff>9525</xdr:colOff>
      <xdr:row>25</xdr:row>
      <xdr:rowOff>0</xdr:rowOff>
    </xdr:to>
    <xdr:sp>
      <xdr:nvSpPr>
        <xdr:cNvPr id="70" name="Line 147"/>
        <xdr:cNvSpPr>
          <a:spLocks/>
        </xdr:cNvSpPr>
      </xdr:nvSpPr>
      <xdr:spPr>
        <a:xfrm flipH="1">
          <a:off x="12211050" y="2543175"/>
          <a:ext cx="9525" cy="26765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71" name="Line 148"/>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51</xdr:row>
      <xdr:rowOff>0</xdr:rowOff>
    </xdr:from>
    <xdr:to>
      <xdr:col>11</xdr:col>
      <xdr:colOff>9525</xdr:colOff>
      <xdr:row>51</xdr:row>
      <xdr:rowOff>0</xdr:rowOff>
    </xdr:to>
    <xdr:sp>
      <xdr:nvSpPr>
        <xdr:cNvPr id="72" name="Line 149"/>
        <xdr:cNvSpPr>
          <a:spLocks/>
        </xdr:cNvSpPr>
      </xdr:nvSpPr>
      <xdr:spPr>
        <a:xfrm flipH="1">
          <a:off x="13173075"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32</xdr:row>
      <xdr:rowOff>0</xdr:rowOff>
    </xdr:from>
    <xdr:to>
      <xdr:col>2</xdr:col>
      <xdr:colOff>38100</xdr:colOff>
      <xdr:row>32</xdr:row>
      <xdr:rowOff>0</xdr:rowOff>
    </xdr:to>
    <xdr:sp>
      <xdr:nvSpPr>
        <xdr:cNvPr id="73" name="Line 150"/>
        <xdr:cNvSpPr>
          <a:spLocks/>
        </xdr:cNvSpPr>
      </xdr:nvSpPr>
      <xdr:spPr>
        <a:xfrm flipH="1" flipV="1">
          <a:off x="2466975" y="668655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32</xdr:row>
      <xdr:rowOff>0</xdr:rowOff>
    </xdr:from>
    <xdr:to>
      <xdr:col>2</xdr:col>
      <xdr:colOff>38100</xdr:colOff>
      <xdr:row>32</xdr:row>
      <xdr:rowOff>0</xdr:rowOff>
    </xdr:to>
    <xdr:sp>
      <xdr:nvSpPr>
        <xdr:cNvPr id="74" name="Line 151"/>
        <xdr:cNvSpPr>
          <a:spLocks/>
        </xdr:cNvSpPr>
      </xdr:nvSpPr>
      <xdr:spPr>
        <a:xfrm flipH="1" flipV="1">
          <a:off x="2466975" y="668655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0</xdr:colOff>
      <xdr:row>32</xdr:row>
      <xdr:rowOff>0</xdr:rowOff>
    </xdr:to>
    <xdr:sp>
      <xdr:nvSpPr>
        <xdr:cNvPr id="75" name="Line 152"/>
        <xdr:cNvSpPr>
          <a:spLocks/>
        </xdr:cNvSpPr>
      </xdr:nvSpPr>
      <xdr:spPr>
        <a:xfrm flipH="1">
          <a:off x="12211050" y="668655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9525</xdr:colOff>
      <xdr:row>32</xdr:row>
      <xdr:rowOff>0</xdr:rowOff>
    </xdr:to>
    <xdr:sp>
      <xdr:nvSpPr>
        <xdr:cNvPr id="76" name="Line 153"/>
        <xdr:cNvSpPr>
          <a:spLocks/>
        </xdr:cNvSpPr>
      </xdr:nvSpPr>
      <xdr:spPr>
        <a:xfrm flipH="1">
          <a:off x="12211050" y="668655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0</xdr:colOff>
      <xdr:row>32</xdr:row>
      <xdr:rowOff>0</xdr:rowOff>
    </xdr:to>
    <xdr:sp>
      <xdr:nvSpPr>
        <xdr:cNvPr id="77" name="Line 154"/>
        <xdr:cNvSpPr>
          <a:spLocks/>
        </xdr:cNvSpPr>
      </xdr:nvSpPr>
      <xdr:spPr>
        <a:xfrm flipH="1">
          <a:off x="12211050" y="668655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9525</xdr:colOff>
      <xdr:row>32</xdr:row>
      <xdr:rowOff>0</xdr:rowOff>
    </xdr:to>
    <xdr:sp>
      <xdr:nvSpPr>
        <xdr:cNvPr id="78" name="Line 155"/>
        <xdr:cNvSpPr>
          <a:spLocks/>
        </xdr:cNvSpPr>
      </xdr:nvSpPr>
      <xdr:spPr>
        <a:xfrm flipH="1">
          <a:off x="12211050" y="668655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12</xdr:row>
      <xdr:rowOff>0</xdr:rowOff>
    </xdr:from>
    <xdr:to>
      <xdr:col>10</xdr:col>
      <xdr:colOff>0</xdr:colOff>
      <xdr:row>25</xdr:row>
      <xdr:rowOff>0</xdr:rowOff>
    </xdr:to>
    <xdr:sp>
      <xdr:nvSpPr>
        <xdr:cNvPr id="79" name="Line 156"/>
        <xdr:cNvSpPr>
          <a:spLocks/>
        </xdr:cNvSpPr>
      </xdr:nvSpPr>
      <xdr:spPr>
        <a:xfrm flipH="1">
          <a:off x="12211050" y="2543175"/>
          <a:ext cx="0" cy="267652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0</xdr:colOff>
      <xdr:row>51</xdr:row>
      <xdr:rowOff>0</xdr:rowOff>
    </xdr:to>
    <xdr:sp>
      <xdr:nvSpPr>
        <xdr:cNvPr id="80" name="Line 157"/>
        <xdr:cNvSpPr>
          <a:spLocks/>
        </xdr:cNvSpPr>
      </xdr:nvSpPr>
      <xdr:spPr>
        <a:xfrm flipH="1">
          <a:off x="12211050" y="1066800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81" name="Line 158"/>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0</xdr:colOff>
      <xdr:row>32</xdr:row>
      <xdr:rowOff>0</xdr:rowOff>
    </xdr:to>
    <xdr:sp>
      <xdr:nvSpPr>
        <xdr:cNvPr id="82" name="Line 159"/>
        <xdr:cNvSpPr>
          <a:spLocks/>
        </xdr:cNvSpPr>
      </xdr:nvSpPr>
      <xdr:spPr>
        <a:xfrm flipH="1">
          <a:off x="12211050" y="668655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32</xdr:row>
      <xdr:rowOff>0</xdr:rowOff>
    </xdr:from>
    <xdr:to>
      <xdr:col>10</xdr:col>
      <xdr:colOff>0</xdr:colOff>
      <xdr:row>32</xdr:row>
      <xdr:rowOff>0</xdr:rowOff>
    </xdr:to>
    <xdr:sp>
      <xdr:nvSpPr>
        <xdr:cNvPr id="83" name="Line 160"/>
        <xdr:cNvSpPr>
          <a:spLocks/>
        </xdr:cNvSpPr>
      </xdr:nvSpPr>
      <xdr:spPr>
        <a:xfrm flipH="1">
          <a:off x="12211050" y="668655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0</xdr:colOff>
      <xdr:row>51</xdr:row>
      <xdr:rowOff>0</xdr:rowOff>
    </xdr:to>
    <xdr:sp>
      <xdr:nvSpPr>
        <xdr:cNvPr id="84" name="Line 161"/>
        <xdr:cNvSpPr>
          <a:spLocks/>
        </xdr:cNvSpPr>
      </xdr:nvSpPr>
      <xdr:spPr>
        <a:xfrm flipH="1">
          <a:off x="12211050" y="1066800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85" name="Line 162"/>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51</xdr:row>
      <xdr:rowOff>0</xdr:rowOff>
    </xdr:from>
    <xdr:to>
      <xdr:col>11</xdr:col>
      <xdr:colOff>9525</xdr:colOff>
      <xdr:row>51</xdr:row>
      <xdr:rowOff>0</xdr:rowOff>
    </xdr:to>
    <xdr:sp>
      <xdr:nvSpPr>
        <xdr:cNvPr id="86" name="Line 163"/>
        <xdr:cNvSpPr>
          <a:spLocks/>
        </xdr:cNvSpPr>
      </xdr:nvSpPr>
      <xdr:spPr>
        <a:xfrm flipH="1">
          <a:off x="13173075"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0</xdr:colOff>
      <xdr:row>51</xdr:row>
      <xdr:rowOff>0</xdr:rowOff>
    </xdr:to>
    <xdr:sp>
      <xdr:nvSpPr>
        <xdr:cNvPr id="87" name="Line 164"/>
        <xdr:cNvSpPr>
          <a:spLocks/>
        </xdr:cNvSpPr>
      </xdr:nvSpPr>
      <xdr:spPr>
        <a:xfrm flipH="1">
          <a:off x="12211050" y="10668000"/>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88" name="Line 165"/>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32</xdr:row>
      <xdr:rowOff>0</xdr:rowOff>
    </xdr:from>
    <xdr:to>
      <xdr:col>1</xdr:col>
      <xdr:colOff>1009650</xdr:colOff>
      <xdr:row>32</xdr:row>
      <xdr:rowOff>0</xdr:rowOff>
    </xdr:to>
    <xdr:sp>
      <xdr:nvSpPr>
        <xdr:cNvPr id="89" name="Line 166"/>
        <xdr:cNvSpPr>
          <a:spLocks/>
        </xdr:cNvSpPr>
      </xdr:nvSpPr>
      <xdr:spPr>
        <a:xfrm flipH="1" flipV="1">
          <a:off x="1428750" y="668655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51</xdr:row>
      <xdr:rowOff>0</xdr:rowOff>
    </xdr:from>
    <xdr:to>
      <xdr:col>1</xdr:col>
      <xdr:colOff>1009650</xdr:colOff>
      <xdr:row>51</xdr:row>
      <xdr:rowOff>0</xdr:rowOff>
    </xdr:to>
    <xdr:sp>
      <xdr:nvSpPr>
        <xdr:cNvPr id="90" name="Line 167"/>
        <xdr:cNvSpPr>
          <a:spLocks/>
        </xdr:cNvSpPr>
      </xdr:nvSpPr>
      <xdr:spPr>
        <a:xfrm flipH="1" flipV="1">
          <a:off x="1428750" y="1066800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99</xdr:row>
      <xdr:rowOff>0</xdr:rowOff>
    </xdr:from>
    <xdr:to>
      <xdr:col>1</xdr:col>
      <xdr:colOff>1009650</xdr:colOff>
      <xdr:row>99</xdr:row>
      <xdr:rowOff>104775</xdr:rowOff>
    </xdr:to>
    <xdr:sp>
      <xdr:nvSpPr>
        <xdr:cNvPr id="91" name="Line 168"/>
        <xdr:cNvSpPr>
          <a:spLocks/>
        </xdr:cNvSpPr>
      </xdr:nvSpPr>
      <xdr:spPr>
        <a:xfrm flipH="1" flipV="1">
          <a:off x="1428750" y="19735800"/>
          <a:ext cx="38100" cy="1047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99</xdr:row>
      <xdr:rowOff>104775</xdr:rowOff>
    </xdr:from>
    <xdr:to>
      <xdr:col>1</xdr:col>
      <xdr:colOff>1009650</xdr:colOff>
      <xdr:row>100</xdr:row>
      <xdr:rowOff>0</xdr:rowOff>
    </xdr:to>
    <xdr:sp>
      <xdr:nvSpPr>
        <xdr:cNvPr id="92" name="Line 169"/>
        <xdr:cNvSpPr>
          <a:spLocks/>
        </xdr:cNvSpPr>
      </xdr:nvSpPr>
      <xdr:spPr>
        <a:xfrm flipH="1" flipV="1">
          <a:off x="1428750" y="19840575"/>
          <a:ext cx="38100" cy="571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52</xdr:row>
      <xdr:rowOff>0</xdr:rowOff>
    </xdr:from>
    <xdr:to>
      <xdr:col>1</xdr:col>
      <xdr:colOff>1009650</xdr:colOff>
      <xdr:row>52</xdr:row>
      <xdr:rowOff>0</xdr:rowOff>
    </xdr:to>
    <xdr:sp>
      <xdr:nvSpPr>
        <xdr:cNvPr id="93" name="Line 170"/>
        <xdr:cNvSpPr>
          <a:spLocks/>
        </xdr:cNvSpPr>
      </xdr:nvSpPr>
      <xdr:spPr>
        <a:xfrm flipH="1" flipV="1">
          <a:off x="1428750" y="1087755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52</xdr:row>
      <xdr:rowOff>0</xdr:rowOff>
    </xdr:from>
    <xdr:to>
      <xdr:col>1</xdr:col>
      <xdr:colOff>1009650</xdr:colOff>
      <xdr:row>52</xdr:row>
      <xdr:rowOff>0</xdr:rowOff>
    </xdr:to>
    <xdr:sp>
      <xdr:nvSpPr>
        <xdr:cNvPr id="94" name="Line 171"/>
        <xdr:cNvSpPr>
          <a:spLocks/>
        </xdr:cNvSpPr>
      </xdr:nvSpPr>
      <xdr:spPr>
        <a:xfrm flipH="1" flipV="1">
          <a:off x="1428750" y="10877550"/>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114300</xdr:colOff>
      <xdr:row>14</xdr:row>
      <xdr:rowOff>0</xdr:rowOff>
    </xdr:from>
    <xdr:to>
      <xdr:col>10</xdr:col>
      <xdr:colOff>0</xdr:colOff>
      <xdr:row>14</xdr:row>
      <xdr:rowOff>0</xdr:rowOff>
    </xdr:to>
    <xdr:sp>
      <xdr:nvSpPr>
        <xdr:cNvPr id="95" name="Line 172"/>
        <xdr:cNvSpPr>
          <a:spLocks/>
        </xdr:cNvSpPr>
      </xdr:nvSpPr>
      <xdr:spPr>
        <a:xfrm>
          <a:off x="2581275" y="29146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0</xdr:colOff>
      <xdr:row>18</xdr:row>
      <xdr:rowOff>0</xdr:rowOff>
    </xdr:to>
    <xdr:sp>
      <xdr:nvSpPr>
        <xdr:cNvPr id="96" name="Line 173"/>
        <xdr:cNvSpPr>
          <a:spLocks/>
        </xdr:cNvSpPr>
      </xdr:nvSpPr>
      <xdr:spPr>
        <a:xfrm flipH="1">
          <a:off x="12211050" y="354330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17</xdr:row>
      <xdr:rowOff>0</xdr:rowOff>
    </xdr:from>
    <xdr:to>
      <xdr:col>2</xdr:col>
      <xdr:colOff>38100</xdr:colOff>
      <xdr:row>18</xdr:row>
      <xdr:rowOff>0</xdr:rowOff>
    </xdr:to>
    <xdr:sp>
      <xdr:nvSpPr>
        <xdr:cNvPr id="97" name="Line 174"/>
        <xdr:cNvSpPr>
          <a:spLocks/>
        </xdr:cNvSpPr>
      </xdr:nvSpPr>
      <xdr:spPr>
        <a:xfrm flipH="1" flipV="1">
          <a:off x="2466975" y="354330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9525</xdr:colOff>
      <xdr:row>18</xdr:row>
      <xdr:rowOff>0</xdr:rowOff>
    </xdr:to>
    <xdr:sp>
      <xdr:nvSpPr>
        <xdr:cNvPr id="98" name="Line 175"/>
        <xdr:cNvSpPr>
          <a:spLocks/>
        </xdr:cNvSpPr>
      </xdr:nvSpPr>
      <xdr:spPr>
        <a:xfrm flipH="1">
          <a:off x="12211050" y="354330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22</xdr:row>
      <xdr:rowOff>0</xdr:rowOff>
    </xdr:from>
    <xdr:to>
      <xdr:col>2</xdr:col>
      <xdr:colOff>38100</xdr:colOff>
      <xdr:row>23</xdr:row>
      <xdr:rowOff>0</xdr:rowOff>
    </xdr:to>
    <xdr:sp>
      <xdr:nvSpPr>
        <xdr:cNvPr id="99" name="Line 176"/>
        <xdr:cNvSpPr>
          <a:spLocks/>
        </xdr:cNvSpPr>
      </xdr:nvSpPr>
      <xdr:spPr>
        <a:xfrm flipH="1" flipV="1">
          <a:off x="2466975" y="459105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22</xdr:row>
      <xdr:rowOff>0</xdr:rowOff>
    </xdr:from>
    <xdr:to>
      <xdr:col>2</xdr:col>
      <xdr:colOff>38100</xdr:colOff>
      <xdr:row>23</xdr:row>
      <xdr:rowOff>0</xdr:rowOff>
    </xdr:to>
    <xdr:sp>
      <xdr:nvSpPr>
        <xdr:cNvPr id="100" name="Line 177"/>
        <xdr:cNvSpPr>
          <a:spLocks/>
        </xdr:cNvSpPr>
      </xdr:nvSpPr>
      <xdr:spPr>
        <a:xfrm flipH="1" flipV="1">
          <a:off x="2466975" y="459105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01" name="Line 178"/>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9525</xdr:colOff>
      <xdr:row>23</xdr:row>
      <xdr:rowOff>0</xdr:rowOff>
    </xdr:to>
    <xdr:sp>
      <xdr:nvSpPr>
        <xdr:cNvPr id="102" name="Line 179"/>
        <xdr:cNvSpPr>
          <a:spLocks/>
        </xdr:cNvSpPr>
      </xdr:nvSpPr>
      <xdr:spPr>
        <a:xfrm flipH="1">
          <a:off x="12211050"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03" name="Line 180"/>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9525</xdr:colOff>
      <xdr:row>23</xdr:row>
      <xdr:rowOff>0</xdr:rowOff>
    </xdr:to>
    <xdr:sp>
      <xdr:nvSpPr>
        <xdr:cNvPr id="104" name="Line 181"/>
        <xdr:cNvSpPr>
          <a:spLocks/>
        </xdr:cNvSpPr>
      </xdr:nvSpPr>
      <xdr:spPr>
        <a:xfrm flipH="1">
          <a:off x="12211050"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0</xdr:colOff>
      <xdr:row>18</xdr:row>
      <xdr:rowOff>0</xdr:rowOff>
    </xdr:to>
    <xdr:sp>
      <xdr:nvSpPr>
        <xdr:cNvPr id="105" name="Line 182"/>
        <xdr:cNvSpPr>
          <a:spLocks/>
        </xdr:cNvSpPr>
      </xdr:nvSpPr>
      <xdr:spPr>
        <a:xfrm flipH="1">
          <a:off x="12211050" y="354330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06" name="Line 183"/>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07" name="Line 184"/>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114300</xdr:colOff>
      <xdr:row>14</xdr:row>
      <xdr:rowOff>0</xdr:rowOff>
    </xdr:from>
    <xdr:to>
      <xdr:col>10</xdr:col>
      <xdr:colOff>0</xdr:colOff>
      <xdr:row>14</xdr:row>
      <xdr:rowOff>0</xdr:rowOff>
    </xdr:to>
    <xdr:sp>
      <xdr:nvSpPr>
        <xdr:cNvPr id="108" name="Line 185"/>
        <xdr:cNvSpPr>
          <a:spLocks/>
        </xdr:cNvSpPr>
      </xdr:nvSpPr>
      <xdr:spPr>
        <a:xfrm>
          <a:off x="2581275" y="2914650"/>
          <a:ext cx="962977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0</xdr:colOff>
      <xdr:row>18</xdr:row>
      <xdr:rowOff>0</xdr:rowOff>
    </xdr:to>
    <xdr:sp>
      <xdr:nvSpPr>
        <xdr:cNvPr id="109" name="Line 186"/>
        <xdr:cNvSpPr>
          <a:spLocks/>
        </xdr:cNvSpPr>
      </xdr:nvSpPr>
      <xdr:spPr>
        <a:xfrm flipH="1">
          <a:off x="12211050" y="354330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17</xdr:row>
      <xdr:rowOff>0</xdr:rowOff>
    </xdr:from>
    <xdr:to>
      <xdr:col>2</xdr:col>
      <xdr:colOff>38100</xdr:colOff>
      <xdr:row>18</xdr:row>
      <xdr:rowOff>0</xdr:rowOff>
    </xdr:to>
    <xdr:sp>
      <xdr:nvSpPr>
        <xdr:cNvPr id="110" name="Line 187"/>
        <xdr:cNvSpPr>
          <a:spLocks/>
        </xdr:cNvSpPr>
      </xdr:nvSpPr>
      <xdr:spPr>
        <a:xfrm flipH="1" flipV="1">
          <a:off x="2466975" y="354330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9525</xdr:colOff>
      <xdr:row>18</xdr:row>
      <xdr:rowOff>0</xdr:rowOff>
    </xdr:to>
    <xdr:sp>
      <xdr:nvSpPr>
        <xdr:cNvPr id="111" name="Line 188"/>
        <xdr:cNvSpPr>
          <a:spLocks/>
        </xdr:cNvSpPr>
      </xdr:nvSpPr>
      <xdr:spPr>
        <a:xfrm flipH="1">
          <a:off x="12211050" y="354330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22</xdr:row>
      <xdr:rowOff>0</xdr:rowOff>
    </xdr:from>
    <xdr:to>
      <xdr:col>2</xdr:col>
      <xdr:colOff>38100</xdr:colOff>
      <xdr:row>23</xdr:row>
      <xdr:rowOff>0</xdr:rowOff>
    </xdr:to>
    <xdr:sp>
      <xdr:nvSpPr>
        <xdr:cNvPr id="112" name="Line 189"/>
        <xdr:cNvSpPr>
          <a:spLocks/>
        </xdr:cNvSpPr>
      </xdr:nvSpPr>
      <xdr:spPr>
        <a:xfrm flipH="1" flipV="1">
          <a:off x="2466975" y="459105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22</xdr:row>
      <xdr:rowOff>0</xdr:rowOff>
    </xdr:from>
    <xdr:to>
      <xdr:col>2</xdr:col>
      <xdr:colOff>38100</xdr:colOff>
      <xdr:row>23</xdr:row>
      <xdr:rowOff>0</xdr:rowOff>
    </xdr:to>
    <xdr:sp>
      <xdr:nvSpPr>
        <xdr:cNvPr id="113" name="Line 190"/>
        <xdr:cNvSpPr>
          <a:spLocks/>
        </xdr:cNvSpPr>
      </xdr:nvSpPr>
      <xdr:spPr>
        <a:xfrm flipH="1" flipV="1">
          <a:off x="2466975" y="4591050"/>
          <a:ext cx="3810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14" name="Line 191"/>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9525</xdr:colOff>
      <xdr:row>23</xdr:row>
      <xdr:rowOff>0</xdr:rowOff>
    </xdr:to>
    <xdr:sp>
      <xdr:nvSpPr>
        <xdr:cNvPr id="115" name="Line 192"/>
        <xdr:cNvSpPr>
          <a:spLocks/>
        </xdr:cNvSpPr>
      </xdr:nvSpPr>
      <xdr:spPr>
        <a:xfrm flipH="1">
          <a:off x="12211050"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16" name="Line 193"/>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9525</xdr:colOff>
      <xdr:row>23</xdr:row>
      <xdr:rowOff>0</xdr:rowOff>
    </xdr:to>
    <xdr:sp>
      <xdr:nvSpPr>
        <xdr:cNvPr id="117" name="Line 194"/>
        <xdr:cNvSpPr>
          <a:spLocks/>
        </xdr:cNvSpPr>
      </xdr:nvSpPr>
      <xdr:spPr>
        <a:xfrm flipH="1">
          <a:off x="12211050"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17</xdr:row>
      <xdr:rowOff>0</xdr:rowOff>
    </xdr:from>
    <xdr:to>
      <xdr:col>10</xdr:col>
      <xdr:colOff>0</xdr:colOff>
      <xdr:row>18</xdr:row>
      <xdr:rowOff>0</xdr:rowOff>
    </xdr:to>
    <xdr:sp>
      <xdr:nvSpPr>
        <xdr:cNvPr id="118" name="Line 195"/>
        <xdr:cNvSpPr>
          <a:spLocks/>
        </xdr:cNvSpPr>
      </xdr:nvSpPr>
      <xdr:spPr>
        <a:xfrm flipH="1">
          <a:off x="12211050" y="354330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19" name="Line 196"/>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22</xdr:row>
      <xdr:rowOff>0</xdr:rowOff>
    </xdr:from>
    <xdr:to>
      <xdr:col>10</xdr:col>
      <xdr:colOff>0</xdr:colOff>
      <xdr:row>23</xdr:row>
      <xdr:rowOff>0</xdr:rowOff>
    </xdr:to>
    <xdr:sp>
      <xdr:nvSpPr>
        <xdr:cNvPr id="120" name="Line 197"/>
        <xdr:cNvSpPr>
          <a:spLocks/>
        </xdr:cNvSpPr>
      </xdr:nvSpPr>
      <xdr:spPr>
        <a:xfrm flipH="1">
          <a:off x="12211050" y="4591050"/>
          <a:ext cx="0"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121" name="Line 198"/>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51</xdr:row>
      <xdr:rowOff>0</xdr:rowOff>
    </xdr:from>
    <xdr:to>
      <xdr:col>10</xdr:col>
      <xdr:colOff>9525</xdr:colOff>
      <xdr:row>51</xdr:row>
      <xdr:rowOff>0</xdr:rowOff>
    </xdr:to>
    <xdr:sp>
      <xdr:nvSpPr>
        <xdr:cNvPr id="122" name="Line 199"/>
        <xdr:cNvSpPr>
          <a:spLocks/>
        </xdr:cNvSpPr>
      </xdr:nvSpPr>
      <xdr:spPr>
        <a:xfrm flipH="1">
          <a:off x="12211050" y="10668000"/>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22</xdr:row>
      <xdr:rowOff>0</xdr:rowOff>
    </xdr:from>
    <xdr:to>
      <xdr:col>11</xdr:col>
      <xdr:colOff>9525</xdr:colOff>
      <xdr:row>23</xdr:row>
      <xdr:rowOff>0</xdr:rowOff>
    </xdr:to>
    <xdr:sp>
      <xdr:nvSpPr>
        <xdr:cNvPr id="123" name="Line 200"/>
        <xdr:cNvSpPr>
          <a:spLocks/>
        </xdr:cNvSpPr>
      </xdr:nvSpPr>
      <xdr:spPr>
        <a:xfrm flipH="1">
          <a:off x="13173075"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22</xdr:row>
      <xdr:rowOff>0</xdr:rowOff>
    </xdr:from>
    <xdr:to>
      <xdr:col>11</xdr:col>
      <xdr:colOff>9525</xdr:colOff>
      <xdr:row>23</xdr:row>
      <xdr:rowOff>0</xdr:rowOff>
    </xdr:to>
    <xdr:sp>
      <xdr:nvSpPr>
        <xdr:cNvPr id="124" name="Line 201"/>
        <xdr:cNvSpPr>
          <a:spLocks/>
        </xdr:cNvSpPr>
      </xdr:nvSpPr>
      <xdr:spPr>
        <a:xfrm flipH="1">
          <a:off x="13173075"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22</xdr:row>
      <xdr:rowOff>0</xdr:rowOff>
    </xdr:from>
    <xdr:to>
      <xdr:col>11</xdr:col>
      <xdr:colOff>9525</xdr:colOff>
      <xdr:row>23</xdr:row>
      <xdr:rowOff>0</xdr:rowOff>
    </xdr:to>
    <xdr:sp>
      <xdr:nvSpPr>
        <xdr:cNvPr id="125" name="Line 202"/>
        <xdr:cNvSpPr>
          <a:spLocks/>
        </xdr:cNvSpPr>
      </xdr:nvSpPr>
      <xdr:spPr>
        <a:xfrm flipH="1">
          <a:off x="13173075"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22</xdr:row>
      <xdr:rowOff>0</xdr:rowOff>
    </xdr:from>
    <xdr:to>
      <xdr:col>11</xdr:col>
      <xdr:colOff>9525</xdr:colOff>
      <xdr:row>23</xdr:row>
      <xdr:rowOff>0</xdr:rowOff>
    </xdr:to>
    <xdr:sp>
      <xdr:nvSpPr>
        <xdr:cNvPr id="126" name="Line 203"/>
        <xdr:cNvSpPr>
          <a:spLocks/>
        </xdr:cNvSpPr>
      </xdr:nvSpPr>
      <xdr:spPr>
        <a:xfrm flipH="1">
          <a:off x="13173075" y="4591050"/>
          <a:ext cx="9525" cy="2095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127" name="Line 204"/>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12</xdr:col>
      <xdr:colOff>0</xdr:colOff>
      <xdr:row>139</xdr:row>
      <xdr:rowOff>0</xdr:rowOff>
    </xdr:from>
    <xdr:to>
      <xdr:col>12</xdr:col>
      <xdr:colOff>9525</xdr:colOff>
      <xdr:row>139</xdr:row>
      <xdr:rowOff>0</xdr:rowOff>
    </xdr:to>
    <xdr:sp>
      <xdr:nvSpPr>
        <xdr:cNvPr id="128" name="Line 205"/>
        <xdr:cNvSpPr>
          <a:spLocks/>
        </xdr:cNvSpPr>
      </xdr:nvSpPr>
      <xdr:spPr>
        <a:xfrm flipH="1">
          <a:off x="1413510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129" name="Line 206"/>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12</xdr:col>
      <xdr:colOff>0</xdr:colOff>
      <xdr:row>139</xdr:row>
      <xdr:rowOff>0</xdr:rowOff>
    </xdr:from>
    <xdr:to>
      <xdr:col>12</xdr:col>
      <xdr:colOff>9525</xdr:colOff>
      <xdr:row>139</xdr:row>
      <xdr:rowOff>0</xdr:rowOff>
    </xdr:to>
    <xdr:sp>
      <xdr:nvSpPr>
        <xdr:cNvPr id="130" name="Line 207"/>
        <xdr:cNvSpPr>
          <a:spLocks/>
        </xdr:cNvSpPr>
      </xdr:nvSpPr>
      <xdr:spPr>
        <a:xfrm flipH="1">
          <a:off x="1413510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131" name="Line 208"/>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132" name="Line 209"/>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12</xdr:col>
      <xdr:colOff>0</xdr:colOff>
      <xdr:row>139</xdr:row>
      <xdr:rowOff>0</xdr:rowOff>
    </xdr:from>
    <xdr:to>
      <xdr:col>12</xdr:col>
      <xdr:colOff>9525</xdr:colOff>
      <xdr:row>139</xdr:row>
      <xdr:rowOff>0</xdr:rowOff>
    </xdr:to>
    <xdr:sp>
      <xdr:nvSpPr>
        <xdr:cNvPr id="133" name="Line 210"/>
        <xdr:cNvSpPr>
          <a:spLocks/>
        </xdr:cNvSpPr>
      </xdr:nvSpPr>
      <xdr:spPr>
        <a:xfrm flipH="1">
          <a:off x="14135100"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139</xdr:row>
      <xdr:rowOff>0</xdr:rowOff>
    </xdr:from>
    <xdr:to>
      <xdr:col>11</xdr:col>
      <xdr:colOff>9525</xdr:colOff>
      <xdr:row>139</xdr:row>
      <xdr:rowOff>0</xdr:rowOff>
    </xdr:to>
    <xdr:sp>
      <xdr:nvSpPr>
        <xdr:cNvPr id="134" name="Line 211"/>
        <xdr:cNvSpPr>
          <a:spLocks/>
        </xdr:cNvSpPr>
      </xdr:nvSpPr>
      <xdr:spPr>
        <a:xfrm flipH="1">
          <a:off x="13173075" y="253460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75</xdr:row>
      <xdr:rowOff>104775</xdr:rowOff>
    </xdr:from>
    <xdr:to>
      <xdr:col>1</xdr:col>
      <xdr:colOff>1009650</xdr:colOff>
      <xdr:row>76</xdr:row>
      <xdr:rowOff>0</xdr:rowOff>
    </xdr:to>
    <xdr:sp>
      <xdr:nvSpPr>
        <xdr:cNvPr id="135" name="Line 212"/>
        <xdr:cNvSpPr>
          <a:spLocks/>
        </xdr:cNvSpPr>
      </xdr:nvSpPr>
      <xdr:spPr>
        <a:xfrm flipH="1" flipV="1">
          <a:off x="1428750" y="15801975"/>
          <a:ext cx="38100" cy="104775"/>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971550</xdr:colOff>
      <xdr:row>107</xdr:row>
      <xdr:rowOff>104775</xdr:rowOff>
    </xdr:from>
    <xdr:to>
      <xdr:col>1</xdr:col>
      <xdr:colOff>1009650</xdr:colOff>
      <xdr:row>108</xdr:row>
      <xdr:rowOff>0</xdr:rowOff>
    </xdr:to>
    <xdr:sp>
      <xdr:nvSpPr>
        <xdr:cNvPr id="136" name="Line 213"/>
        <xdr:cNvSpPr>
          <a:spLocks/>
        </xdr:cNvSpPr>
      </xdr:nvSpPr>
      <xdr:spPr>
        <a:xfrm flipH="1" flipV="1">
          <a:off x="1428750" y="21135975"/>
          <a:ext cx="38100" cy="5715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87</xdr:row>
      <xdr:rowOff>0</xdr:rowOff>
    </xdr:from>
    <xdr:to>
      <xdr:col>2</xdr:col>
      <xdr:colOff>38100</xdr:colOff>
      <xdr:row>87</xdr:row>
      <xdr:rowOff>0</xdr:rowOff>
    </xdr:to>
    <xdr:sp>
      <xdr:nvSpPr>
        <xdr:cNvPr id="137" name="Line 214"/>
        <xdr:cNvSpPr>
          <a:spLocks/>
        </xdr:cNvSpPr>
      </xdr:nvSpPr>
      <xdr:spPr>
        <a:xfrm flipH="1" flipV="1">
          <a:off x="2466975" y="17764125"/>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87</xdr:row>
      <xdr:rowOff>0</xdr:rowOff>
    </xdr:from>
    <xdr:to>
      <xdr:col>2</xdr:col>
      <xdr:colOff>38100</xdr:colOff>
      <xdr:row>87</xdr:row>
      <xdr:rowOff>0</xdr:rowOff>
    </xdr:to>
    <xdr:sp>
      <xdr:nvSpPr>
        <xdr:cNvPr id="138" name="Line 215"/>
        <xdr:cNvSpPr>
          <a:spLocks/>
        </xdr:cNvSpPr>
      </xdr:nvSpPr>
      <xdr:spPr>
        <a:xfrm flipH="1" flipV="1">
          <a:off x="2466975" y="17764125"/>
          <a:ext cx="3810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39" name="Line 216"/>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9525</xdr:colOff>
      <xdr:row>87</xdr:row>
      <xdr:rowOff>0</xdr:rowOff>
    </xdr:to>
    <xdr:sp>
      <xdr:nvSpPr>
        <xdr:cNvPr id="140" name="Line 217"/>
        <xdr:cNvSpPr>
          <a:spLocks/>
        </xdr:cNvSpPr>
      </xdr:nvSpPr>
      <xdr:spPr>
        <a:xfrm flipH="1">
          <a:off x="12211050" y="177641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41" name="Line 218"/>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9525</xdr:colOff>
      <xdr:row>87</xdr:row>
      <xdr:rowOff>0</xdr:rowOff>
    </xdr:to>
    <xdr:sp>
      <xdr:nvSpPr>
        <xdr:cNvPr id="142" name="Line 219"/>
        <xdr:cNvSpPr>
          <a:spLocks/>
        </xdr:cNvSpPr>
      </xdr:nvSpPr>
      <xdr:spPr>
        <a:xfrm flipH="1">
          <a:off x="12211050" y="17764125"/>
          <a:ext cx="9525"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43" name="Line 220"/>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10</xdr:col>
      <xdr:colOff>0</xdr:colOff>
      <xdr:row>87</xdr:row>
      <xdr:rowOff>0</xdr:rowOff>
    </xdr:from>
    <xdr:to>
      <xdr:col>10</xdr:col>
      <xdr:colOff>0</xdr:colOff>
      <xdr:row>87</xdr:row>
      <xdr:rowOff>0</xdr:rowOff>
    </xdr:to>
    <xdr:sp>
      <xdr:nvSpPr>
        <xdr:cNvPr id="144" name="Line 221"/>
        <xdr:cNvSpPr>
          <a:spLocks/>
        </xdr:cNvSpPr>
      </xdr:nvSpPr>
      <xdr:spPr>
        <a:xfrm flipH="1">
          <a:off x="12211050" y="17764125"/>
          <a:ext cx="0" cy="0"/>
        </a:xfrm>
        <a:prstGeom prst="line">
          <a:avLst/>
        </a:prstGeom>
        <a:noFill/>
        <a:ln w="28575" cmpd="sng">
          <a:noFill/>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53"/>
  <sheetViews>
    <sheetView tabSelected="1" zoomScaleSheetLayoutView="100" workbookViewId="0" topLeftCell="A1">
      <selection activeCell="A1" sqref="A1:P1"/>
    </sheetView>
  </sheetViews>
  <sheetFormatPr defaultColWidth="9.00390625" defaultRowHeight="12.75"/>
  <cols>
    <col min="1" max="1" width="52.375" style="40" bestFit="1" customWidth="1"/>
    <col min="2" max="2" width="13.75390625" style="40" hidden="1" customWidth="1"/>
    <col min="3" max="3" width="2.50390625" style="40" hidden="1" customWidth="1"/>
    <col min="4" max="4" width="23.125" style="40" hidden="1" customWidth="1"/>
    <col min="5" max="9" width="10.75390625" style="40" hidden="1" customWidth="1"/>
    <col min="10" max="10" width="10.75390625" style="40" bestFit="1" customWidth="1"/>
    <col min="11" max="11" width="13.375" style="40" customWidth="1"/>
    <col min="12" max="12" width="13.375" style="49" customWidth="1"/>
    <col min="13" max="18" width="13.375" style="40" customWidth="1"/>
    <col min="19" max="19" width="9.50390625" style="40" bestFit="1" customWidth="1"/>
    <col min="20" max="16384" width="8.875" style="40" customWidth="1"/>
  </cols>
  <sheetData>
    <row r="1" spans="1:16" ht="15.75">
      <c r="A1" s="559" t="s">
        <v>559</v>
      </c>
      <c r="B1" s="559"/>
      <c r="C1" s="559"/>
      <c r="D1" s="559"/>
      <c r="E1" s="559"/>
      <c r="F1" s="559"/>
      <c r="G1" s="559"/>
      <c r="H1" s="559"/>
      <c r="I1" s="559"/>
      <c r="J1" s="559"/>
      <c r="K1" s="559"/>
      <c r="L1" s="559"/>
      <c r="M1" s="559"/>
      <c r="N1" s="559"/>
      <c r="O1" s="559"/>
      <c r="P1" s="559"/>
    </row>
    <row r="2" spans="1:16" ht="15.75">
      <c r="A2" s="560" t="s">
        <v>224</v>
      </c>
      <c r="B2" s="560"/>
      <c r="C2" s="560"/>
      <c r="D2" s="560"/>
      <c r="E2" s="560"/>
      <c r="F2" s="560"/>
      <c r="G2" s="560"/>
      <c r="H2" s="560"/>
      <c r="I2" s="560"/>
      <c r="J2" s="560"/>
      <c r="K2" s="560"/>
      <c r="L2" s="560"/>
      <c r="M2" s="560"/>
      <c r="N2" s="560"/>
      <c r="O2" s="560"/>
      <c r="P2" s="560"/>
    </row>
    <row r="3" spans="1:16" ht="15.75">
      <c r="A3" s="560" t="s">
        <v>560</v>
      </c>
      <c r="B3" s="560"/>
      <c r="C3" s="560"/>
      <c r="D3" s="560"/>
      <c r="E3" s="560"/>
      <c r="F3" s="560"/>
      <c r="G3" s="560"/>
      <c r="H3" s="560"/>
      <c r="I3" s="560"/>
      <c r="J3" s="560"/>
      <c r="K3" s="560"/>
      <c r="L3" s="560"/>
      <c r="M3" s="560"/>
      <c r="N3" s="560"/>
      <c r="O3" s="560"/>
      <c r="P3" s="560"/>
    </row>
    <row r="4" spans="1:16" ht="15.75">
      <c r="A4" s="560"/>
      <c r="B4" s="560"/>
      <c r="C4" s="560"/>
      <c r="D4" s="560"/>
      <c r="E4" s="560"/>
      <c r="F4" s="560"/>
      <c r="G4" s="560"/>
      <c r="H4" s="560"/>
      <c r="I4" s="560"/>
      <c r="J4" s="560"/>
      <c r="K4" s="560"/>
      <c r="L4" s="560"/>
      <c r="M4" s="560"/>
      <c r="N4" s="560"/>
      <c r="O4" s="560"/>
      <c r="P4" s="560"/>
    </row>
    <row r="5" spans="1:16" ht="15.75">
      <c r="A5" s="561"/>
      <c r="B5" s="561"/>
      <c r="C5" s="561"/>
      <c r="D5" s="561"/>
      <c r="E5" s="561"/>
      <c r="F5" s="561"/>
      <c r="G5" s="561"/>
      <c r="H5" s="561"/>
      <c r="I5" s="561"/>
      <c r="J5" s="562"/>
      <c r="K5" s="562"/>
      <c r="L5" s="562"/>
      <c r="M5" s="562"/>
      <c r="N5" s="562"/>
      <c r="O5" s="562"/>
      <c r="P5" s="562"/>
    </row>
    <row r="6" spans="1:16" ht="21.75" customHeight="1">
      <c r="A6" s="42" t="s">
        <v>561</v>
      </c>
      <c r="B6" s="42"/>
      <c r="C6" s="42"/>
      <c r="D6" s="63" t="s">
        <v>575</v>
      </c>
      <c r="E6" s="63" t="s">
        <v>576</v>
      </c>
      <c r="F6" s="63" t="s">
        <v>577</v>
      </c>
      <c r="G6" s="63" t="s">
        <v>549</v>
      </c>
      <c r="H6" s="63" t="s">
        <v>236</v>
      </c>
      <c r="I6" s="87" t="s">
        <v>237</v>
      </c>
      <c r="J6" s="87" t="s">
        <v>238</v>
      </c>
      <c r="K6" s="43" t="s">
        <v>240</v>
      </c>
      <c r="L6" s="43" t="s">
        <v>242</v>
      </c>
      <c r="M6" s="43" t="s">
        <v>250</v>
      </c>
      <c r="N6" s="43" t="s">
        <v>261</v>
      </c>
      <c r="O6" s="43" t="s">
        <v>18</v>
      </c>
      <c r="P6" s="43" t="s">
        <v>50</v>
      </c>
    </row>
    <row r="7" spans="1:16" ht="15.75">
      <c r="A7" s="44" t="s">
        <v>562</v>
      </c>
      <c r="B7" s="44"/>
      <c r="C7" s="44"/>
      <c r="D7" s="44">
        <v>411000</v>
      </c>
      <c r="E7" s="45">
        <v>402000</v>
      </c>
      <c r="F7" s="45">
        <v>436140</v>
      </c>
      <c r="G7" s="44">
        <v>376785</v>
      </c>
      <c r="H7" s="45">
        <v>523335</v>
      </c>
      <c r="I7" s="44">
        <v>509136</v>
      </c>
      <c r="J7" s="47">
        <v>431025</v>
      </c>
      <c r="K7" s="45">
        <v>425405.5</v>
      </c>
      <c r="L7" s="45">
        <v>423205.5</v>
      </c>
      <c r="M7" s="45">
        <v>420786.75</v>
      </c>
      <c r="N7" s="45">
        <v>418126.75</v>
      </c>
      <c r="O7" s="45">
        <v>415158</v>
      </c>
      <c r="P7" s="45">
        <v>409566</v>
      </c>
    </row>
    <row r="8" spans="1:16" ht="15.75">
      <c r="A8" s="44" t="s">
        <v>563</v>
      </c>
      <c r="B8" s="44"/>
      <c r="C8" s="44"/>
      <c r="D8" s="44">
        <v>1589000</v>
      </c>
      <c r="E8" s="44">
        <v>867647</v>
      </c>
      <c r="F8" s="45">
        <v>890000</v>
      </c>
      <c r="G8" s="44">
        <v>1382000</v>
      </c>
      <c r="H8" s="44">
        <v>887000</v>
      </c>
      <c r="I8" s="44">
        <v>365000</v>
      </c>
      <c r="J8" s="45">
        <v>538960</v>
      </c>
      <c r="K8" s="45">
        <v>1060000</v>
      </c>
      <c r="L8" s="45">
        <v>1100000</v>
      </c>
      <c r="M8" s="45">
        <v>1195000</v>
      </c>
      <c r="N8" s="45">
        <v>1240000</v>
      </c>
      <c r="O8" s="45">
        <v>1345000</v>
      </c>
      <c r="P8" s="45">
        <v>1595000</v>
      </c>
    </row>
    <row r="9" spans="1:16" ht="27" customHeight="1">
      <c r="A9" s="41" t="s">
        <v>32</v>
      </c>
      <c r="B9" s="41"/>
      <c r="C9" s="41"/>
      <c r="D9" s="46">
        <v>0</v>
      </c>
      <c r="E9" s="46">
        <v>0</v>
      </c>
      <c r="F9" s="46">
        <v>0</v>
      </c>
      <c r="G9" s="541">
        <v>152899</v>
      </c>
      <c r="H9" s="46">
        <v>0</v>
      </c>
      <c r="I9" s="46">
        <v>0</v>
      </c>
      <c r="J9" s="46">
        <v>0</v>
      </c>
      <c r="K9" s="46">
        <v>52247</v>
      </c>
      <c r="L9" s="46">
        <v>542705</v>
      </c>
      <c r="M9" s="46">
        <v>674605</v>
      </c>
      <c r="N9" s="46">
        <v>1040806</v>
      </c>
      <c r="O9" s="46">
        <v>1018807</v>
      </c>
      <c r="P9" s="46">
        <v>1242807</v>
      </c>
    </row>
    <row r="10" spans="1:16" ht="15.75">
      <c r="A10" s="44" t="s">
        <v>564</v>
      </c>
      <c r="B10" s="44"/>
      <c r="C10" s="44"/>
      <c r="D10" s="45">
        <v>2000000</v>
      </c>
      <c r="E10" s="45">
        <v>1269647</v>
      </c>
      <c r="F10" s="45">
        <v>1326140</v>
      </c>
      <c r="G10" s="45">
        <v>1911684</v>
      </c>
      <c r="H10" s="45">
        <v>1410335</v>
      </c>
      <c r="I10" s="45">
        <v>874136</v>
      </c>
      <c r="J10" s="45">
        <v>969985</v>
      </c>
      <c r="K10" s="45">
        <v>1537652.5</v>
      </c>
      <c r="L10" s="45">
        <v>2065910.5</v>
      </c>
      <c r="M10" s="45">
        <v>2290391.75</v>
      </c>
      <c r="N10" s="45">
        <v>2698932.75</v>
      </c>
      <c r="O10" s="45">
        <v>2778965</v>
      </c>
      <c r="P10" s="45">
        <v>3247373</v>
      </c>
    </row>
    <row r="11" spans="1:16" ht="20.25">
      <c r="A11" s="44"/>
      <c r="B11" s="44"/>
      <c r="C11" s="44"/>
      <c r="D11" s="44"/>
      <c r="E11" s="44"/>
      <c r="F11" s="48"/>
      <c r="G11" s="44"/>
      <c r="H11" s="44"/>
      <c r="I11" s="44"/>
      <c r="J11" s="45"/>
      <c r="K11" s="45"/>
      <c r="L11" s="47"/>
      <c r="M11" s="45"/>
      <c r="N11" s="45"/>
      <c r="O11" s="45"/>
      <c r="P11" s="45"/>
    </row>
    <row r="12" spans="1:16" ht="15.75">
      <c r="A12" s="44"/>
      <c r="B12" s="44"/>
      <c r="C12" s="44"/>
      <c r="D12" s="44"/>
      <c r="E12" s="44"/>
      <c r="F12" s="45"/>
      <c r="G12" s="44"/>
      <c r="H12" s="44"/>
      <c r="I12" s="44"/>
      <c r="J12" s="45"/>
      <c r="K12" s="45"/>
      <c r="L12" s="47"/>
      <c r="M12" s="45"/>
      <c r="N12" s="45"/>
      <c r="O12" s="45"/>
      <c r="P12" s="45"/>
    </row>
    <row r="13" spans="1:16" ht="21" customHeight="1">
      <c r="A13" s="42" t="s">
        <v>33</v>
      </c>
      <c r="B13" s="42"/>
      <c r="C13" s="42"/>
      <c r="D13" s="42"/>
      <c r="E13" s="42"/>
      <c r="F13" s="42"/>
      <c r="G13" s="42"/>
      <c r="H13" s="42"/>
      <c r="I13" s="42"/>
      <c r="J13" s="87" t="s">
        <v>238</v>
      </c>
      <c r="K13" s="43" t="s">
        <v>240</v>
      </c>
      <c r="L13" s="43" t="s">
        <v>242</v>
      </c>
      <c r="M13" s="43" t="s">
        <v>250</v>
      </c>
      <c r="N13" s="43" t="s">
        <v>261</v>
      </c>
      <c r="O13" s="43" t="s">
        <v>18</v>
      </c>
      <c r="P13" s="43" t="s">
        <v>50</v>
      </c>
    </row>
    <row r="14" spans="1:17" ht="15.75">
      <c r="A14" s="44" t="s">
        <v>222</v>
      </c>
      <c r="B14" s="44"/>
      <c r="C14" s="44"/>
      <c r="D14" s="44"/>
      <c r="E14" s="44"/>
      <c r="F14" s="44"/>
      <c r="G14" s="44"/>
      <c r="H14" s="44"/>
      <c r="I14" s="44"/>
      <c r="J14" s="47">
        <v>0</v>
      </c>
      <c r="K14" s="47">
        <v>0</v>
      </c>
      <c r="L14" s="47">
        <v>287820</v>
      </c>
      <c r="M14" s="47">
        <v>282438</v>
      </c>
      <c r="N14" s="47">
        <v>277056</v>
      </c>
      <c r="O14" s="47">
        <v>271674</v>
      </c>
      <c r="P14" s="47">
        <v>266292</v>
      </c>
      <c r="Q14" s="47"/>
    </row>
    <row r="15" spans="1:16" ht="15.75">
      <c r="A15" s="44" t="s">
        <v>49</v>
      </c>
      <c r="B15" s="44"/>
      <c r="C15" s="44"/>
      <c r="D15" s="44"/>
      <c r="E15" s="44"/>
      <c r="F15" s="44"/>
      <c r="G15" s="44"/>
      <c r="H15" s="44"/>
      <c r="I15" s="44"/>
      <c r="J15" s="47">
        <v>0</v>
      </c>
      <c r="K15" s="47">
        <v>0</v>
      </c>
      <c r="L15" s="47">
        <v>0</v>
      </c>
      <c r="M15" s="47">
        <v>0</v>
      </c>
      <c r="N15" s="118">
        <v>186664</v>
      </c>
      <c r="O15" s="118">
        <v>182818</v>
      </c>
      <c r="P15" s="118">
        <v>178974</v>
      </c>
    </row>
    <row r="16" spans="1:16" ht="15.75">
      <c r="A16" s="44" t="s">
        <v>223</v>
      </c>
      <c r="B16" s="44"/>
      <c r="C16" s="44"/>
      <c r="D16" s="44"/>
      <c r="E16" s="44"/>
      <c r="F16" s="44"/>
      <c r="G16" s="44"/>
      <c r="H16" s="44"/>
      <c r="I16" s="44"/>
      <c r="J16" s="47">
        <v>0</v>
      </c>
      <c r="K16" s="47">
        <v>52247</v>
      </c>
      <c r="L16" s="47">
        <v>254885</v>
      </c>
      <c r="M16" s="47">
        <v>249667</v>
      </c>
      <c r="N16" s="47">
        <v>244450</v>
      </c>
      <c r="O16" s="47">
        <v>239233</v>
      </c>
      <c r="P16" s="47">
        <v>234015</v>
      </c>
    </row>
    <row r="17" spans="1:16" ht="15.75">
      <c r="A17" s="44" t="s">
        <v>173</v>
      </c>
      <c r="B17" s="44"/>
      <c r="C17" s="44"/>
      <c r="D17" s="44"/>
      <c r="E17" s="44"/>
      <c r="F17" s="44"/>
      <c r="G17" s="44"/>
      <c r="H17" s="44"/>
      <c r="I17" s="44"/>
      <c r="J17" s="45">
        <v>0</v>
      </c>
      <c r="K17" s="45">
        <v>0</v>
      </c>
      <c r="L17" s="45">
        <v>0</v>
      </c>
      <c r="M17" s="45">
        <v>142500</v>
      </c>
      <c r="N17" s="45">
        <v>519300</v>
      </c>
      <c r="O17" s="45">
        <v>507900</v>
      </c>
      <c r="P17" s="45">
        <v>496500</v>
      </c>
    </row>
    <row r="18" spans="1:17" ht="29.25" customHeight="1">
      <c r="A18" s="44" t="s">
        <v>158</v>
      </c>
      <c r="B18" s="44"/>
      <c r="C18" s="44"/>
      <c r="D18" s="44"/>
      <c r="E18" s="44"/>
      <c r="F18" s="44"/>
      <c r="G18" s="44"/>
      <c r="H18" s="44"/>
      <c r="I18" s="44"/>
      <c r="J18" s="48">
        <v>0</v>
      </c>
      <c r="K18" s="48">
        <v>0</v>
      </c>
      <c r="L18" s="48">
        <v>0</v>
      </c>
      <c r="M18" s="48">
        <v>0</v>
      </c>
      <c r="N18" s="48">
        <v>0</v>
      </c>
      <c r="O18" s="48">
        <v>0</v>
      </c>
      <c r="P18" s="48">
        <v>246000</v>
      </c>
      <c r="Q18" s="48"/>
    </row>
    <row r="19" spans="1:17" ht="15.75">
      <c r="A19" s="44" t="s">
        <v>565</v>
      </c>
      <c r="B19" s="44"/>
      <c r="C19" s="44"/>
      <c r="D19" s="44"/>
      <c r="E19" s="44"/>
      <c r="F19" s="44"/>
      <c r="G19" s="44"/>
      <c r="H19" s="44"/>
      <c r="I19" s="44"/>
      <c r="J19" s="45">
        <v>0</v>
      </c>
      <c r="K19" s="45">
        <v>52247</v>
      </c>
      <c r="L19" s="45">
        <v>542705</v>
      </c>
      <c r="M19" s="45">
        <v>674605</v>
      </c>
      <c r="N19" s="45">
        <v>1040806</v>
      </c>
      <c r="O19" s="45">
        <v>1018807</v>
      </c>
      <c r="P19" s="45">
        <v>1242807</v>
      </c>
      <c r="Q19" s="45"/>
    </row>
    <row r="20" spans="1:16" ht="15.75">
      <c r="A20" s="44"/>
      <c r="B20" s="44"/>
      <c r="C20" s="44"/>
      <c r="D20" s="44"/>
      <c r="E20" s="44"/>
      <c r="F20" s="44"/>
      <c r="G20" s="44"/>
      <c r="H20" s="44"/>
      <c r="I20" s="44"/>
      <c r="J20" s="45"/>
      <c r="K20" s="45"/>
      <c r="L20" s="47"/>
      <c r="M20" s="45"/>
      <c r="N20" s="45"/>
      <c r="O20" s="45"/>
      <c r="P20" s="45"/>
    </row>
    <row r="21" spans="1:16" ht="15.75">
      <c r="A21" s="49"/>
      <c r="B21" s="49"/>
      <c r="C21" s="49"/>
      <c r="D21" s="49"/>
      <c r="E21" s="49"/>
      <c r="F21" s="49"/>
      <c r="G21" s="49"/>
      <c r="H21" s="49"/>
      <c r="I21" s="49"/>
      <c r="J21" s="45"/>
      <c r="K21" s="45"/>
      <c r="L21" s="47"/>
      <c r="M21" s="45"/>
      <c r="N21" s="45"/>
      <c r="O21" s="45"/>
      <c r="P21" s="45"/>
    </row>
    <row r="22" spans="1:16" ht="15.75">
      <c r="A22" s="44"/>
      <c r="B22" s="44"/>
      <c r="C22" s="44"/>
      <c r="D22" s="44"/>
      <c r="E22" s="44"/>
      <c r="F22" s="44"/>
      <c r="G22" s="44"/>
      <c r="H22" s="44"/>
      <c r="I22" s="44"/>
      <c r="J22" s="45"/>
      <c r="K22" s="45"/>
      <c r="L22" s="47"/>
      <c r="M22" s="45"/>
      <c r="N22" s="45"/>
      <c r="O22" s="45"/>
      <c r="P22" s="45"/>
    </row>
    <row r="23" spans="1:19" ht="15.75">
      <c r="A23" s="560" t="s">
        <v>566</v>
      </c>
      <c r="B23" s="560"/>
      <c r="C23" s="560"/>
      <c r="D23" s="560"/>
      <c r="E23" s="560"/>
      <c r="F23" s="560"/>
      <c r="G23" s="560"/>
      <c r="H23" s="560"/>
      <c r="I23" s="560"/>
      <c r="J23" s="560"/>
      <c r="K23" s="560"/>
      <c r="L23" s="560"/>
      <c r="M23" s="560"/>
      <c r="N23" s="560"/>
      <c r="O23" s="560"/>
      <c r="P23" s="560"/>
      <c r="Q23" s="560"/>
      <c r="R23" s="560"/>
      <c r="S23" s="560"/>
    </row>
    <row r="24" spans="1:16" ht="15.75">
      <c r="A24" s="44"/>
      <c r="B24" s="44"/>
      <c r="C24" s="44"/>
      <c r="D24" s="44"/>
      <c r="E24" s="44"/>
      <c r="F24" s="44"/>
      <c r="G24" s="44"/>
      <c r="H24" s="44"/>
      <c r="I24" s="44"/>
      <c r="J24" s="45"/>
      <c r="K24" s="45"/>
      <c r="L24" s="47"/>
      <c r="M24" s="45"/>
      <c r="N24" s="45"/>
      <c r="O24" s="45"/>
      <c r="P24" s="45"/>
    </row>
    <row r="25" spans="1:19" ht="15.75">
      <c r="A25" s="44"/>
      <c r="B25" s="44"/>
      <c r="C25" s="44"/>
      <c r="D25" s="41" t="s">
        <v>567</v>
      </c>
      <c r="E25" s="41"/>
      <c r="F25" s="41"/>
      <c r="G25" s="41"/>
      <c r="H25" s="41"/>
      <c r="I25" s="41"/>
      <c r="J25" s="560" t="s">
        <v>170</v>
      </c>
      <c r="K25" s="560"/>
      <c r="L25" s="560"/>
      <c r="M25" s="560"/>
      <c r="N25" s="563" t="s">
        <v>568</v>
      </c>
      <c r="O25" s="563"/>
      <c r="P25" s="563"/>
      <c r="Q25" s="563"/>
      <c r="R25" s="563"/>
      <c r="S25" s="563"/>
    </row>
    <row r="26" spans="1:19" ht="15.75">
      <c r="A26" s="42" t="s">
        <v>569</v>
      </c>
      <c r="B26" s="42" t="s">
        <v>570</v>
      </c>
      <c r="C26" s="42"/>
      <c r="D26" s="50" t="s">
        <v>571</v>
      </c>
      <c r="E26" s="50" t="s">
        <v>572</v>
      </c>
      <c r="F26" s="50" t="s">
        <v>573</v>
      </c>
      <c r="G26" s="50" t="s">
        <v>574</v>
      </c>
      <c r="H26" s="50" t="s">
        <v>575</v>
      </c>
      <c r="I26" s="50" t="s">
        <v>576</v>
      </c>
      <c r="J26" s="43" t="s">
        <v>549</v>
      </c>
      <c r="K26" s="43" t="s">
        <v>236</v>
      </c>
      <c r="L26" s="87" t="s">
        <v>237</v>
      </c>
      <c r="M26" s="43" t="s">
        <v>238</v>
      </c>
      <c r="N26" s="43" t="s">
        <v>240</v>
      </c>
      <c r="O26" s="43" t="s">
        <v>242</v>
      </c>
      <c r="P26" s="43" t="s">
        <v>250</v>
      </c>
      <c r="Q26" s="43" t="s">
        <v>261</v>
      </c>
      <c r="R26" s="43" t="s">
        <v>18</v>
      </c>
      <c r="S26" s="43" t="s">
        <v>50</v>
      </c>
    </row>
    <row r="27" spans="1:19" ht="15.75">
      <c r="A27" s="44" t="s">
        <v>578</v>
      </c>
      <c r="B27" s="44">
        <v>208361.69</v>
      </c>
      <c r="C27" s="44"/>
      <c r="D27" s="45">
        <v>35000</v>
      </c>
      <c r="E27" s="45">
        <v>35000</v>
      </c>
      <c r="F27" s="45">
        <v>12000</v>
      </c>
      <c r="G27" s="45">
        <v>15000</v>
      </c>
      <c r="H27" s="45">
        <v>60000</v>
      </c>
      <c r="I27" s="45">
        <v>50000</v>
      </c>
      <c r="J27" s="45">
        <v>50000</v>
      </c>
      <c r="K27" s="45">
        <v>50000</v>
      </c>
      <c r="L27" s="47">
        <v>50000</v>
      </c>
      <c r="M27" s="45">
        <v>50000</v>
      </c>
      <c r="N27" s="45">
        <v>50000</v>
      </c>
      <c r="O27" s="45">
        <v>50000</v>
      </c>
      <c r="P27" s="45">
        <v>50000</v>
      </c>
      <c r="Q27" s="45">
        <v>50000</v>
      </c>
      <c r="R27" s="45">
        <v>50000</v>
      </c>
      <c r="S27" s="45">
        <v>50000</v>
      </c>
    </row>
    <row r="28" spans="1:19" ht="15.75">
      <c r="A28" s="44" t="s">
        <v>579</v>
      </c>
      <c r="B28" s="44">
        <v>95244.31</v>
      </c>
      <c r="C28" s="44"/>
      <c r="D28" s="45">
        <v>75000</v>
      </c>
      <c r="E28" s="45">
        <v>100000</v>
      </c>
      <c r="F28" s="45">
        <v>50000</v>
      </c>
      <c r="G28" s="45">
        <v>100000</v>
      </c>
      <c r="H28" s="45">
        <v>75000</v>
      </c>
      <c r="I28" s="45">
        <v>0</v>
      </c>
      <c r="J28" s="45">
        <v>75000</v>
      </c>
      <c r="K28" s="45">
        <v>0</v>
      </c>
      <c r="L28" s="47">
        <v>0</v>
      </c>
      <c r="M28" s="45">
        <v>0</v>
      </c>
      <c r="N28" s="45">
        <v>0</v>
      </c>
      <c r="O28" s="45">
        <v>0</v>
      </c>
      <c r="P28" s="45">
        <v>0</v>
      </c>
      <c r="Q28" s="45">
        <v>0</v>
      </c>
      <c r="R28" s="45">
        <v>0</v>
      </c>
      <c r="S28" s="45">
        <v>0</v>
      </c>
    </row>
    <row r="29" spans="1:19" ht="15.75" hidden="1">
      <c r="A29" s="51" t="s">
        <v>580</v>
      </c>
      <c r="B29" s="44">
        <v>0</v>
      </c>
      <c r="C29" s="44"/>
      <c r="D29" s="45">
        <v>0</v>
      </c>
      <c r="E29" s="45">
        <v>25000</v>
      </c>
      <c r="F29" s="45">
        <v>57000</v>
      </c>
      <c r="G29" s="45">
        <v>335000</v>
      </c>
      <c r="H29" s="45">
        <v>60000</v>
      </c>
      <c r="I29" s="45">
        <v>20000</v>
      </c>
      <c r="J29" s="45">
        <v>150000</v>
      </c>
      <c r="K29" s="45">
        <v>0</v>
      </c>
      <c r="L29" s="47">
        <v>0</v>
      </c>
      <c r="M29" s="45">
        <v>0</v>
      </c>
      <c r="N29" s="45">
        <v>0</v>
      </c>
      <c r="O29" s="45">
        <v>0</v>
      </c>
      <c r="P29" s="45">
        <v>0</v>
      </c>
      <c r="Q29" s="45">
        <v>0</v>
      </c>
      <c r="R29" s="45">
        <v>0</v>
      </c>
      <c r="S29" s="45">
        <v>0</v>
      </c>
    </row>
    <row r="30" spans="1:19" ht="15.75">
      <c r="A30" s="44" t="s">
        <v>581</v>
      </c>
      <c r="B30" s="44">
        <v>38984.72</v>
      </c>
      <c r="C30" s="44"/>
      <c r="D30" s="45">
        <v>35000</v>
      </c>
      <c r="E30" s="45">
        <v>35000</v>
      </c>
      <c r="F30" s="45">
        <v>25000</v>
      </c>
      <c r="G30" s="45">
        <v>10000</v>
      </c>
      <c r="H30" s="45">
        <v>25000</v>
      </c>
      <c r="I30" s="45">
        <v>10000</v>
      </c>
      <c r="J30" s="45">
        <v>35000</v>
      </c>
      <c r="K30" s="45">
        <v>0</v>
      </c>
      <c r="L30" s="47">
        <v>0</v>
      </c>
      <c r="M30" s="45">
        <v>0</v>
      </c>
      <c r="N30" s="45">
        <v>20000</v>
      </c>
      <c r="O30" s="45">
        <v>20000</v>
      </c>
      <c r="P30" s="45">
        <v>20000</v>
      </c>
      <c r="Q30" s="45">
        <v>20000</v>
      </c>
      <c r="R30" s="45">
        <v>20000</v>
      </c>
      <c r="S30" s="45">
        <v>15000</v>
      </c>
    </row>
    <row r="31" spans="1:19" ht="15.75">
      <c r="A31" s="44" t="s">
        <v>384</v>
      </c>
      <c r="B31" s="44">
        <v>112127.52</v>
      </c>
      <c r="C31" s="44"/>
      <c r="D31" s="45">
        <v>25000</v>
      </c>
      <c r="E31" s="45">
        <v>25000</v>
      </c>
      <c r="F31" s="45">
        <v>15000</v>
      </c>
      <c r="G31" s="45">
        <v>0</v>
      </c>
      <c r="H31" s="45">
        <v>50000</v>
      </c>
      <c r="I31" s="45">
        <v>26000</v>
      </c>
      <c r="J31" s="45">
        <v>10000</v>
      </c>
      <c r="K31" s="45">
        <v>10000</v>
      </c>
      <c r="L31" s="47">
        <v>5000</v>
      </c>
      <c r="M31" s="45">
        <v>0</v>
      </c>
      <c r="N31" s="45">
        <v>50000</v>
      </c>
      <c r="O31" s="45">
        <v>50000</v>
      </c>
      <c r="P31" s="45">
        <v>50000</v>
      </c>
      <c r="Q31" s="45">
        <v>25000</v>
      </c>
      <c r="R31" s="45">
        <v>25000</v>
      </c>
      <c r="S31" s="45">
        <v>25000</v>
      </c>
    </row>
    <row r="32" spans="1:19" ht="15.75" hidden="1">
      <c r="A32" s="51" t="s">
        <v>582</v>
      </c>
      <c r="B32" s="44">
        <v>0</v>
      </c>
      <c r="C32" s="44"/>
      <c r="D32" s="45">
        <v>128000</v>
      </c>
      <c r="E32" s="45">
        <v>38000</v>
      </c>
      <c r="F32" s="45">
        <v>53000</v>
      </c>
      <c r="G32" s="45">
        <v>125000</v>
      </c>
      <c r="H32" s="45">
        <v>110000</v>
      </c>
      <c r="I32" s="45">
        <v>75000</v>
      </c>
      <c r="J32" s="45">
        <v>0</v>
      </c>
      <c r="K32" s="45">
        <v>0</v>
      </c>
      <c r="L32" s="47">
        <v>0</v>
      </c>
      <c r="M32" s="45">
        <v>0</v>
      </c>
      <c r="N32" s="45">
        <v>0</v>
      </c>
      <c r="O32" s="45">
        <v>0</v>
      </c>
      <c r="P32" s="45">
        <v>0</v>
      </c>
      <c r="Q32" s="45">
        <v>0</v>
      </c>
      <c r="R32" s="45">
        <v>0</v>
      </c>
      <c r="S32" s="45">
        <v>0</v>
      </c>
    </row>
    <row r="33" spans="1:19" ht="15.75">
      <c r="A33" s="44" t="s">
        <v>583</v>
      </c>
      <c r="B33" s="44">
        <v>780724.83</v>
      </c>
      <c r="C33" s="44"/>
      <c r="D33" s="45">
        <v>50000</v>
      </c>
      <c r="E33" s="45">
        <v>50000</v>
      </c>
      <c r="F33" s="45">
        <v>90000</v>
      </c>
      <c r="G33" s="45">
        <v>60000</v>
      </c>
      <c r="H33" s="45">
        <v>80000</v>
      </c>
      <c r="I33" s="45">
        <v>115000</v>
      </c>
      <c r="J33" s="45">
        <v>100000</v>
      </c>
      <c r="K33" s="45">
        <v>50000</v>
      </c>
      <c r="L33" s="47">
        <v>0</v>
      </c>
      <c r="M33" s="45">
        <v>25000</v>
      </c>
      <c r="N33" s="45">
        <v>25000</v>
      </c>
      <c r="O33" s="45">
        <v>25000</v>
      </c>
      <c r="P33" s="45">
        <v>50000</v>
      </c>
      <c r="Q33" s="45">
        <v>25000</v>
      </c>
      <c r="R33" s="45">
        <v>25000</v>
      </c>
      <c r="S33" s="45">
        <v>25000</v>
      </c>
    </row>
    <row r="34" spans="1:19" ht="15.75">
      <c r="A34" s="44" t="s">
        <v>584</v>
      </c>
      <c r="B34" s="44">
        <v>523223.8</v>
      </c>
      <c r="C34" s="44"/>
      <c r="D34" s="45">
        <v>177000</v>
      </c>
      <c r="E34" s="45">
        <v>177000</v>
      </c>
      <c r="F34" s="45">
        <v>198000</v>
      </c>
      <c r="G34" s="45">
        <v>200000</v>
      </c>
      <c r="H34" s="45">
        <v>200000</v>
      </c>
      <c r="I34" s="45">
        <v>100000</v>
      </c>
      <c r="J34" s="45">
        <v>100000</v>
      </c>
      <c r="K34" s="45">
        <v>100000</v>
      </c>
      <c r="L34" s="47">
        <v>100000</v>
      </c>
      <c r="M34" s="45">
        <v>100000</v>
      </c>
      <c r="N34" s="45">
        <v>150000</v>
      </c>
      <c r="O34" s="45">
        <v>150000</v>
      </c>
      <c r="P34" s="45">
        <v>150000</v>
      </c>
      <c r="Q34" s="45">
        <v>175000</v>
      </c>
      <c r="R34" s="45">
        <v>250000</v>
      </c>
      <c r="S34" s="45">
        <v>250000</v>
      </c>
    </row>
    <row r="35" spans="1:19" ht="15.75">
      <c r="A35" s="44" t="s">
        <v>585</v>
      </c>
      <c r="B35" s="44">
        <v>357553.18</v>
      </c>
      <c r="C35" s="44"/>
      <c r="D35" s="45">
        <v>160000</v>
      </c>
      <c r="E35" s="45">
        <v>175000</v>
      </c>
      <c r="F35" s="45">
        <v>175000</v>
      </c>
      <c r="G35" s="45">
        <v>175000</v>
      </c>
      <c r="H35" s="45">
        <v>225000</v>
      </c>
      <c r="I35" s="45">
        <v>145000</v>
      </c>
      <c r="J35" s="45">
        <v>150000</v>
      </c>
      <c r="K35" s="45">
        <v>75000</v>
      </c>
      <c r="L35" s="47">
        <v>168000</v>
      </c>
      <c r="M35" s="45">
        <v>176960</v>
      </c>
      <c r="N35" s="45">
        <v>275000</v>
      </c>
      <c r="O35" s="45">
        <v>275000</v>
      </c>
      <c r="P35" s="45">
        <v>350000</v>
      </c>
      <c r="Q35" s="45">
        <v>400000</v>
      </c>
      <c r="R35" s="45">
        <v>475000</v>
      </c>
      <c r="S35" s="45">
        <v>675000</v>
      </c>
    </row>
    <row r="36" spans="1:19" ht="15.75">
      <c r="A36" s="44" t="s">
        <v>586</v>
      </c>
      <c r="B36" s="44">
        <v>484146.23</v>
      </c>
      <c r="C36" s="44"/>
      <c r="D36" s="45">
        <v>210000</v>
      </c>
      <c r="E36" s="45">
        <v>200000</v>
      </c>
      <c r="F36" s="45">
        <v>0</v>
      </c>
      <c r="G36" s="45">
        <v>0</v>
      </c>
      <c r="H36" s="45">
        <v>0</v>
      </c>
      <c r="I36" s="45">
        <v>0</v>
      </c>
      <c r="J36" s="45">
        <v>250000</v>
      </c>
      <c r="K36" s="45">
        <v>0</v>
      </c>
      <c r="L36" s="47">
        <v>0</v>
      </c>
      <c r="M36" s="45">
        <v>0</v>
      </c>
      <c r="N36" s="45">
        <v>0</v>
      </c>
      <c r="O36" s="45">
        <v>0</v>
      </c>
      <c r="P36" s="45">
        <v>0</v>
      </c>
      <c r="Q36" s="45">
        <v>0</v>
      </c>
      <c r="R36" s="45">
        <v>0</v>
      </c>
      <c r="S36" s="45">
        <v>0</v>
      </c>
    </row>
    <row r="37" spans="1:19" ht="15.75" hidden="1">
      <c r="A37" s="52" t="s">
        <v>587</v>
      </c>
      <c r="B37" s="44">
        <v>0</v>
      </c>
      <c r="C37" s="44"/>
      <c r="D37" s="45">
        <v>1232000</v>
      </c>
      <c r="E37" s="45">
        <v>50000</v>
      </c>
      <c r="F37" s="45">
        <v>25000</v>
      </c>
      <c r="G37" s="45">
        <v>0</v>
      </c>
      <c r="H37" s="45">
        <v>0</v>
      </c>
      <c r="I37" s="45">
        <v>0</v>
      </c>
      <c r="J37" s="45">
        <v>0</v>
      </c>
      <c r="K37" s="45">
        <v>0</v>
      </c>
      <c r="L37" s="47">
        <v>0</v>
      </c>
      <c r="M37" s="45">
        <v>0</v>
      </c>
      <c r="N37" s="45">
        <v>0</v>
      </c>
      <c r="O37" s="45">
        <v>0</v>
      </c>
      <c r="P37" s="45">
        <v>0</v>
      </c>
      <c r="Q37" s="45">
        <v>0</v>
      </c>
      <c r="R37" s="45">
        <v>0</v>
      </c>
      <c r="S37" s="45">
        <v>0</v>
      </c>
    </row>
    <row r="38" spans="1:19" ht="15.75" hidden="1">
      <c r="A38" s="53" t="s">
        <v>588</v>
      </c>
      <c r="B38" s="44">
        <v>0</v>
      </c>
      <c r="C38" s="44"/>
      <c r="D38" s="45">
        <v>600000</v>
      </c>
      <c r="E38" s="45">
        <v>493992</v>
      </c>
      <c r="F38" s="45">
        <v>480245</v>
      </c>
      <c r="G38" s="45">
        <v>95044</v>
      </c>
      <c r="H38" s="45">
        <v>125000</v>
      </c>
      <c r="I38" s="45">
        <v>0</v>
      </c>
      <c r="J38" s="45">
        <v>0</v>
      </c>
      <c r="K38" s="45">
        <v>0</v>
      </c>
      <c r="L38" s="47">
        <v>0</v>
      </c>
      <c r="M38" s="45">
        <v>0</v>
      </c>
      <c r="N38" s="45">
        <v>0</v>
      </c>
      <c r="O38" s="45">
        <v>0</v>
      </c>
      <c r="P38" s="45">
        <v>0</v>
      </c>
      <c r="Q38" s="45">
        <v>0</v>
      </c>
      <c r="R38" s="45">
        <v>0</v>
      </c>
      <c r="S38" s="45">
        <v>0</v>
      </c>
    </row>
    <row r="39" spans="1:19" ht="15.75">
      <c r="A39" s="44" t="s">
        <v>589</v>
      </c>
      <c r="B39" s="44">
        <v>26169.08</v>
      </c>
      <c r="C39" s="44"/>
      <c r="D39" s="45">
        <v>2000</v>
      </c>
      <c r="E39" s="45">
        <v>2000</v>
      </c>
      <c r="F39" s="45">
        <v>2000</v>
      </c>
      <c r="G39" s="45">
        <v>2000</v>
      </c>
      <c r="H39" s="45">
        <v>2000</v>
      </c>
      <c r="I39" s="45">
        <v>1000</v>
      </c>
      <c r="J39" s="45">
        <v>2000</v>
      </c>
      <c r="K39" s="45">
        <v>2000</v>
      </c>
      <c r="L39" s="47">
        <v>2000</v>
      </c>
      <c r="M39" s="45">
        <v>2000</v>
      </c>
      <c r="N39" s="45" t="s">
        <v>590</v>
      </c>
      <c r="O39" s="45" t="s">
        <v>590</v>
      </c>
      <c r="P39" s="45" t="s">
        <v>590</v>
      </c>
      <c r="Q39" s="45" t="s">
        <v>590</v>
      </c>
      <c r="R39" s="45" t="s">
        <v>590</v>
      </c>
      <c r="S39" s="45" t="s">
        <v>590</v>
      </c>
    </row>
    <row r="40" spans="1:19" ht="15.75" hidden="1">
      <c r="A40" s="54" t="s">
        <v>591</v>
      </c>
      <c r="B40" s="44">
        <v>0</v>
      </c>
      <c r="C40" s="44"/>
      <c r="D40" s="45">
        <v>85000</v>
      </c>
      <c r="E40" s="45">
        <v>0</v>
      </c>
      <c r="F40" s="45">
        <v>0</v>
      </c>
      <c r="G40" s="45">
        <v>0</v>
      </c>
      <c r="H40" s="45">
        <v>30000</v>
      </c>
      <c r="I40" s="45">
        <v>0</v>
      </c>
      <c r="J40" s="45">
        <v>0</v>
      </c>
      <c r="K40" s="45">
        <v>0</v>
      </c>
      <c r="L40" s="47">
        <v>0</v>
      </c>
      <c r="M40" s="45">
        <v>0</v>
      </c>
      <c r="N40" s="45">
        <v>0</v>
      </c>
      <c r="O40" s="45">
        <v>0</v>
      </c>
      <c r="P40" s="45">
        <v>0</v>
      </c>
      <c r="Q40" s="45">
        <v>0</v>
      </c>
      <c r="R40" s="45">
        <v>0</v>
      </c>
      <c r="S40" s="45">
        <v>0</v>
      </c>
    </row>
    <row r="41" spans="1:19" ht="15.75">
      <c r="A41" s="44" t="s">
        <v>592</v>
      </c>
      <c r="B41" s="44">
        <v>58789.92</v>
      </c>
      <c r="C41" s="44"/>
      <c r="D41" s="45">
        <v>25000</v>
      </c>
      <c r="E41" s="45">
        <v>35000</v>
      </c>
      <c r="F41" s="45">
        <v>35000</v>
      </c>
      <c r="G41" s="45">
        <v>0</v>
      </c>
      <c r="H41" s="45">
        <v>10000</v>
      </c>
      <c r="I41" s="45">
        <v>0</v>
      </c>
      <c r="J41" s="45">
        <v>10000</v>
      </c>
      <c r="K41" s="45">
        <v>0</v>
      </c>
      <c r="L41" s="47">
        <v>0</v>
      </c>
      <c r="M41" s="45">
        <v>0</v>
      </c>
      <c r="N41" s="45">
        <v>0</v>
      </c>
      <c r="O41" s="45">
        <v>0</v>
      </c>
      <c r="P41" s="45">
        <v>0</v>
      </c>
      <c r="Q41" s="45">
        <v>0</v>
      </c>
      <c r="R41" s="45">
        <v>0</v>
      </c>
      <c r="S41" s="45">
        <v>0</v>
      </c>
    </row>
    <row r="42" spans="1:19" ht="15.75">
      <c r="A42" s="44" t="s">
        <v>593</v>
      </c>
      <c r="B42" s="44">
        <v>6652.06</v>
      </c>
      <c r="C42" s="44"/>
      <c r="D42" s="45">
        <v>0</v>
      </c>
      <c r="E42" s="45">
        <v>0</v>
      </c>
      <c r="F42" s="45">
        <v>0</v>
      </c>
      <c r="G42" s="45">
        <v>0</v>
      </c>
      <c r="H42" s="45">
        <v>0</v>
      </c>
      <c r="I42" s="45">
        <v>0</v>
      </c>
      <c r="J42" s="45">
        <v>0</v>
      </c>
      <c r="K42" s="45">
        <v>0</v>
      </c>
      <c r="L42" s="47">
        <v>0</v>
      </c>
      <c r="M42" s="45">
        <v>0</v>
      </c>
      <c r="N42" s="45">
        <v>15000</v>
      </c>
      <c r="O42" s="45">
        <v>15000</v>
      </c>
      <c r="P42" s="45">
        <v>15000</v>
      </c>
      <c r="Q42" s="45">
        <v>15000</v>
      </c>
      <c r="R42" s="45">
        <v>15000</v>
      </c>
      <c r="S42" s="45">
        <v>15000</v>
      </c>
    </row>
    <row r="43" spans="1:19" ht="15.75">
      <c r="A43" s="44" t="s">
        <v>594</v>
      </c>
      <c r="B43" s="44">
        <v>782203.25</v>
      </c>
      <c r="C43" s="44"/>
      <c r="D43" s="45">
        <v>375000</v>
      </c>
      <c r="E43" s="45">
        <v>215000</v>
      </c>
      <c r="F43" s="45">
        <v>225000</v>
      </c>
      <c r="G43" s="45">
        <v>300000</v>
      </c>
      <c r="H43" s="45">
        <v>265000</v>
      </c>
      <c r="I43" s="45">
        <v>190647</v>
      </c>
      <c r="J43" s="45">
        <v>200000</v>
      </c>
      <c r="K43" s="45">
        <v>0</v>
      </c>
      <c r="L43" s="47">
        <v>0</v>
      </c>
      <c r="M43" s="45">
        <v>0</v>
      </c>
      <c r="N43" s="45">
        <v>0</v>
      </c>
      <c r="O43" s="45">
        <v>0</v>
      </c>
      <c r="P43" s="45">
        <v>0</v>
      </c>
      <c r="Q43" s="45">
        <v>0</v>
      </c>
      <c r="R43" s="45">
        <v>0</v>
      </c>
      <c r="S43" s="45">
        <v>0</v>
      </c>
    </row>
    <row r="44" spans="1:19" ht="15.75">
      <c r="A44" s="44" t="s">
        <v>595</v>
      </c>
      <c r="B44" s="44">
        <v>15058.21</v>
      </c>
      <c r="C44" s="44"/>
      <c r="D44" s="45">
        <v>56000</v>
      </c>
      <c r="E44" s="45">
        <v>56000</v>
      </c>
      <c r="F44" s="45">
        <v>56000</v>
      </c>
      <c r="G44" s="45">
        <v>30000</v>
      </c>
      <c r="H44" s="45">
        <v>15000</v>
      </c>
      <c r="I44" s="45">
        <v>0</v>
      </c>
      <c r="J44" s="45">
        <v>5000</v>
      </c>
      <c r="K44" s="45">
        <v>0</v>
      </c>
      <c r="L44" s="47">
        <v>0</v>
      </c>
      <c r="M44" s="45">
        <v>0</v>
      </c>
      <c r="N44" s="45">
        <v>0</v>
      </c>
      <c r="O44" s="45">
        <v>0</v>
      </c>
      <c r="P44" s="45">
        <v>0</v>
      </c>
      <c r="Q44" s="45">
        <v>0</v>
      </c>
      <c r="R44" s="45">
        <v>0</v>
      </c>
      <c r="S44" s="45">
        <v>0</v>
      </c>
    </row>
    <row r="45" spans="1:19" ht="15.75">
      <c r="A45" s="44" t="s">
        <v>311</v>
      </c>
      <c r="B45" s="44">
        <v>915565.62</v>
      </c>
      <c r="C45" s="44"/>
      <c r="D45" s="45">
        <v>100000</v>
      </c>
      <c r="E45" s="45">
        <v>100000</v>
      </c>
      <c r="F45" s="45">
        <v>100000</v>
      </c>
      <c r="G45" s="45">
        <v>100000</v>
      </c>
      <c r="H45" s="45">
        <v>175000</v>
      </c>
      <c r="I45" s="45">
        <v>115000</v>
      </c>
      <c r="J45" s="45">
        <v>0</v>
      </c>
      <c r="K45" s="45">
        <v>0</v>
      </c>
      <c r="L45" s="47">
        <v>0</v>
      </c>
      <c r="M45" s="45">
        <v>0</v>
      </c>
      <c r="N45" s="45">
        <v>0</v>
      </c>
      <c r="O45" s="45">
        <v>0</v>
      </c>
      <c r="P45" s="45">
        <v>0</v>
      </c>
      <c r="Q45" s="45">
        <v>0</v>
      </c>
      <c r="R45" s="45">
        <v>0</v>
      </c>
      <c r="S45" s="45">
        <v>0</v>
      </c>
    </row>
    <row r="46" spans="1:19" ht="15.75" hidden="1">
      <c r="A46" s="51" t="s">
        <v>596</v>
      </c>
      <c r="B46" s="44">
        <v>0</v>
      </c>
      <c r="C46" s="44"/>
      <c r="D46" s="45">
        <v>30000</v>
      </c>
      <c r="E46" s="45">
        <v>30000</v>
      </c>
      <c r="F46" s="45">
        <v>30000</v>
      </c>
      <c r="G46" s="45">
        <v>30000</v>
      </c>
      <c r="H46" s="45">
        <v>45000</v>
      </c>
      <c r="I46" s="45">
        <v>0</v>
      </c>
      <c r="J46" s="45">
        <v>0</v>
      </c>
      <c r="K46" s="45">
        <v>0</v>
      </c>
      <c r="L46" s="47">
        <v>0</v>
      </c>
      <c r="M46" s="45">
        <v>0</v>
      </c>
      <c r="N46" s="45">
        <v>0</v>
      </c>
      <c r="O46" s="45">
        <v>0</v>
      </c>
      <c r="P46" s="45">
        <v>0</v>
      </c>
      <c r="Q46" s="45">
        <v>0</v>
      </c>
      <c r="R46" s="45">
        <v>0</v>
      </c>
      <c r="S46" s="45">
        <v>0</v>
      </c>
    </row>
    <row r="47" spans="1:19" ht="15.75">
      <c r="A47" s="108" t="s">
        <v>254</v>
      </c>
      <c r="B47" s="44">
        <v>1108582.79</v>
      </c>
      <c r="C47" s="44"/>
      <c r="D47" s="45"/>
      <c r="E47" s="45"/>
      <c r="F47" s="45"/>
      <c r="G47" s="45"/>
      <c r="H47" s="45"/>
      <c r="I47" s="45"/>
      <c r="J47" s="45">
        <v>150000</v>
      </c>
      <c r="K47" s="45">
        <v>525000</v>
      </c>
      <c r="L47" s="47">
        <v>0</v>
      </c>
      <c r="M47" s="45">
        <v>185000</v>
      </c>
      <c r="N47" s="45">
        <v>400000</v>
      </c>
      <c r="O47" s="45">
        <v>400000</v>
      </c>
      <c r="P47" s="45">
        <v>400000</v>
      </c>
      <c r="Q47" s="45">
        <v>400000</v>
      </c>
      <c r="R47" s="45">
        <v>400000</v>
      </c>
      <c r="S47" s="45">
        <v>400000</v>
      </c>
    </row>
    <row r="48" spans="1:19" ht="15.75">
      <c r="A48" s="44" t="s">
        <v>515</v>
      </c>
      <c r="B48" s="44">
        <v>49130.01</v>
      </c>
      <c r="C48" s="44"/>
      <c r="D48" s="45">
        <v>0</v>
      </c>
      <c r="E48" s="45">
        <v>0</v>
      </c>
      <c r="F48" s="45">
        <v>0</v>
      </c>
      <c r="G48" s="45">
        <v>0</v>
      </c>
      <c r="H48" s="45">
        <v>25000</v>
      </c>
      <c r="I48" s="45">
        <v>10000</v>
      </c>
      <c r="J48" s="45">
        <v>90000</v>
      </c>
      <c r="K48" s="45">
        <v>75000</v>
      </c>
      <c r="L48" s="47">
        <v>40000</v>
      </c>
      <c r="M48" s="45">
        <v>0</v>
      </c>
      <c r="N48" s="45">
        <v>75000</v>
      </c>
      <c r="O48" s="45">
        <v>105000</v>
      </c>
      <c r="P48" s="45">
        <v>100000</v>
      </c>
      <c r="Q48" s="45">
        <v>120000</v>
      </c>
      <c r="R48" s="45">
        <v>75000</v>
      </c>
      <c r="S48" s="45">
        <v>130000</v>
      </c>
    </row>
    <row r="49" spans="1:19" ht="15.75">
      <c r="A49" s="108" t="s">
        <v>172</v>
      </c>
      <c r="B49" s="44">
        <v>0</v>
      </c>
      <c r="C49" s="44"/>
      <c r="D49" s="45">
        <v>71000</v>
      </c>
      <c r="E49" s="45">
        <v>0</v>
      </c>
      <c r="F49" s="45">
        <v>0</v>
      </c>
      <c r="G49" s="45">
        <v>0</v>
      </c>
      <c r="H49" s="45">
        <v>0</v>
      </c>
      <c r="I49" s="45">
        <v>0</v>
      </c>
      <c r="J49" s="45">
        <v>0</v>
      </c>
      <c r="K49" s="45">
        <v>0</v>
      </c>
      <c r="L49" s="47">
        <v>0</v>
      </c>
      <c r="M49" s="45">
        <v>0</v>
      </c>
      <c r="N49" s="45">
        <v>0</v>
      </c>
      <c r="O49" s="45">
        <v>15000</v>
      </c>
      <c r="P49" s="45">
        <v>0</v>
      </c>
      <c r="Q49" s="45">
        <v>0</v>
      </c>
      <c r="R49" s="45">
        <v>0</v>
      </c>
      <c r="S49" s="45">
        <v>0</v>
      </c>
    </row>
    <row r="50" spans="1:19" ht="20.25">
      <c r="A50" s="44" t="s">
        <v>597</v>
      </c>
      <c r="B50" s="44">
        <v>20048.44</v>
      </c>
      <c r="C50" s="44"/>
      <c r="D50" s="45">
        <v>0</v>
      </c>
      <c r="E50" s="45">
        <v>0</v>
      </c>
      <c r="F50" s="45">
        <v>85000</v>
      </c>
      <c r="G50" s="45">
        <v>5000</v>
      </c>
      <c r="H50" s="45">
        <v>12000</v>
      </c>
      <c r="I50" s="45">
        <v>0</v>
      </c>
      <c r="J50" s="48">
        <v>5000</v>
      </c>
      <c r="K50" s="48">
        <v>0</v>
      </c>
      <c r="L50" s="107">
        <v>0</v>
      </c>
      <c r="M50" s="48">
        <v>0</v>
      </c>
      <c r="N50" s="48">
        <v>0</v>
      </c>
      <c r="O50" s="48">
        <v>10000</v>
      </c>
      <c r="P50" s="48">
        <v>10000</v>
      </c>
      <c r="Q50" s="48">
        <v>10000</v>
      </c>
      <c r="R50" s="48">
        <v>10000</v>
      </c>
      <c r="S50" s="48">
        <v>10000</v>
      </c>
    </row>
    <row r="51" spans="1:18" ht="15.75" hidden="1">
      <c r="A51" s="55" t="s">
        <v>598</v>
      </c>
      <c r="B51" s="56">
        <v>0</v>
      </c>
      <c r="C51" s="56"/>
      <c r="D51" s="45">
        <v>0</v>
      </c>
      <c r="E51" s="45">
        <v>0</v>
      </c>
      <c r="F51" s="45">
        <v>0</v>
      </c>
      <c r="G51" s="45">
        <v>0</v>
      </c>
      <c r="H51" s="45">
        <v>0</v>
      </c>
      <c r="I51" s="45">
        <v>0</v>
      </c>
      <c r="J51" s="45">
        <v>0</v>
      </c>
      <c r="K51" s="57">
        <v>0</v>
      </c>
      <c r="L51" s="89">
        <v>0</v>
      </c>
      <c r="M51" s="57">
        <v>0</v>
      </c>
      <c r="N51" s="57">
        <v>0</v>
      </c>
      <c r="O51" s="57">
        <v>0</v>
      </c>
      <c r="P51" s="57">
        <v>0</v>
      </c>
      <c r="Q51" s="57">
        <v>0</v>
      </c>
      <c r="R51" s="57">
        <v>0</v>
      </c>
    </row>
    <row r="52" spans="1:19" ht="33" customHeight="1" hidden="1">
      <c r="A52" s="55" t="s">
        <v>599</v>
      </c>
      <c r="B52" s="58">
        <v>0</v>
      </c>
      <c r="C52" s="58"/>
      <c r="D52" s="59">
        <v>0</v>
      </c>
      <c r="E52" s="59">
        <v>0</v>
      </c>
      <c r="F52" s="48">
        <v>0</v>
      </c>
      <c r="G52" s="48">
        <v>0</v>
      </c>
      <c r="H52" s="60">
        <v>0</v>
      </c>
      <c r="I52" s="48">
        <v>0</v>
      </c>
      <c r="J52" s="61">
        <v>0</v>
      </c>
      <c r="K52" s="62">
        <v>0</v>
      </c>
      <c r="L52" s="90">
        <v>0</v>
      </c>
      <c r="M52" s="62">
        <v>0</v>
      </c>
      <c r="N52" s="62">
        <v>0</v>
      </c>
      <c r="O52" s="62">
        <v>0</v>
      </c>
      <c r="P52" s="62">
        <v>0</v>
      </c>
      <c r="Q52" s="62">
        <v>0</v>
      </c>
      <c r="R52" s="62">
        <v>0</v>
      </c>
      <c r="S52" s="62">
        <v>0</v>
      </c>
    </row>
    <row r="53" spans="1:19" ht="15.75">
      <c r="A53" s="44" t="s">
        <v>600</v>
      </c>
      <c r="B53" s="44">
        <v>6826515.95</v>
      </c>
      <c r="C53" s="44">
        <v>0</v>
      </c>
      <c r="D53" s="44">
        <v>3471000</v>
      </c>
      <c r="E53" s="44">
        <v>1841992</v>
      </c>
      <c r="F53" s="44">
        <v>1713245</v>
      </c>
      <c r="G53" s="44">
        <v>1582044</v>
      </c>
      <c r="H53" s="44">
        <v>7239000</v>
      </c>
      <c r="I53" s="44">
        <v>857647</v>
      </c>
      <c r="J53" s="44">
        <v>1382000</v>
      </c>
      <c r="K53" s="44">
        <v>887000</v>
      </c>
      <c r="L53" s="44">
        <v>365000</v>
      </c>
      <c r="M53" s="44">
        <v>538960</v>
      </c>
      <c r="N53" s="44">
        <v>1060000</v>
      </c>
      <c r="O53" s="44">
        <v>1100000</v>
      </c>
      <c r="P53" s="44">
        <v>1195000</v>
      </c>
      <c r="Q53" s="44">
        <v>1240000</v>
      </c>
      <c r="R53" s="44">
        <v>1345000</v>
      </c>
      <c r="S53" s="44">
        <v>1595000</v>
      </c>
    </row>
    <row r="54" spans="1:19" ht="15.75">
      <c r="A54" s="44"/>
      <c r="B54" s="44"/>
      <c r="C54" s="44"/>
      <c r="D54" s="44"/>
      <c r="E54" s="44"/>
      <c r="F54" s="44"/>
      <c r="G54" s="44"/>
      <c r="H54" s="44"/>
      <c r="I54" s="44"/>
      <c r="J54" s="45"/>
      <c r="K54" s="45"/>
      <c r="L54" s="47"/>
      <c r="M54" s="45"/>
      <c r="N54" s="45"/>
      <c r="O54" s="45"/>
      <c r="P54" s="45"/>
      <c r="Q54" s="45"/>
      <c r="R54" s="45"/>
      <c r="S54" s="45"/>
    </row>
    <row r="55" spans="1:19" ht="15.75">
      <c r="A55" s="63" t="s">
        <v>30</v>
      </c>
      <c r="B55" s="44"/>
      <c r="C55" s="44"/>
      <c r="D55" s="44"/>
      <c r="E55" s="44"/>
      <c r="F55" s="44"/>
      <c r="G55" s="44"/>
      <c r="H55" s="44"/>
      <c r="I55" s="44"/>
      <c r="J55" s="45"/>
      <c r="K55" s="45"/>
      <c r="L55" s="47"/>
      <c r="M55" s="45"/>
      <c r="N55" s="45"/>
      <c r="O55" s="45"/>
      <c r="P55" s="45"/>
      <c r="Q55" s="45"/>
      <c r="R55" s="45"/>
      <c r="S55" s="45"/>
    </row>
    <row r="56" spans="1:19" ht="20.25">
      <c r="A56" s="54" t="s">
        <v>31</v>
      </c>
      <c r="B56" s="44">
        <v>955575.82</v>
      </c>
      <c r="C56" s="44"/>
      <c r="D56" s="45"/>
      <c r="E56" s="45"/>
      <c r="F56" s="45"/>
      <c r="G56" s="45"/>
      <c r="H56" s="60">
        <v>5650000</v>
      </c>
      <c r="I56" s="45"/>
      <c r="J56" s="86">
        <v>450000</v>
      </c>
      <c r="K56" s="86">
        <v>500000</v>
      </c>
      <c r="L56" s="88">
        <v>350000</v>
      </c>
      <c r="M56" s="86">
        <v>225000</v>
      </c>
      <c r="N56" s="86">
        <v>50000</v>
      </c>
      <c r="O56" s="86">
        <v>50000</v>
      </c>
      <c r="P56" s="86">
        <v>50000</v>
      </c>
      <c r="Q56" s="86">
        <v>50000</v>
      </c>
      <c r="R56" s="86">
        <v>50000</v>
      </c>
      <c r="S56" s="86">
        <v>50000</v>
      </c>
    </row>
    <row r="57" spans="1:19" ht="15.75">
      <c r="A57" s="54"/>
      <c r="B57" s="44"/>
      <c r="C57" s="44"/>
      <c r="D57" s="45"/>
      <c r="E57" s="45"/>
      <c r="F57" s="45"/>
      <c r="G57" s="45"/>
      <c r="H57" s="45"/>
      <c r="I57" s="45"/>
      <c r="J57" s="86"/>
      <c r="K57" s="86"/>
      <c r="L57" s="88"/>
      <c r="M57" s="86"/>
      <c r="N57" s="86"/>
      <c r="O57" s="86"/>
      <c r="P57" s="86"/>
      <c r="Q57" s="86"/>
      <c r="R57" s="86"/>
      <c r="S57" s="86"/>
    </row>
    <row r="58" spans="1:19" ht="15.75">
      <c r="A58" s="63" t="s">
        <v>0</v>
      </c>
      <c r="D58" s="63"/>
      <c r="E58" s="63"/>
      <c r="F58" s="63"/>
      <c r="G58" s="63"/>
      <c r="H58" s="63"/>
      <c r="I58" s="63"/>
      <c r="P58" s="64"/>
      <c r="Q58" s="64"/>
      <c r="R58" s="64"/>
      <c r="S58" s="64"/>
    </row>
    <row r="59" spans="1:19" ht="15.75">
      <c r="A59" s="44" t="s">
        <v>1</v>
      </c>
      <c r="B59" s="65">
        <v>10905</v>
      </c>
      <c r="C59" s="65"/>
      <c r="D59" s="59">
        <v>0</v>
      </c>
      <c r="E59" s="59">
        <v>0</v>
      </c>
      <c r="F59" s="59">
        <v>0</v>
      </c>
      <c r="G59" s="59">
        <v>0</v>
      </c>
      <c r="H59" s="59">
        <v>0</v>
      </c>
      <c r="I59" s="59">
        <v>10000</v>
      </c>
      <c r="J59" s="59">
        <v>0</v>
      </c>
      <c r="K59" s="59">
        <v>0</v>
      </c>
      <c r="L59" s="91">
        <v>0</v>
      </c>
      <c r="M59" s="59">
        <v>0</v>
      </c>
      <c r="N59" s="59">
        <v>0</v>
      </c>
      <c r="O59" s="59">
        <v>0</v>
      </c>
      <c r="P59" s="59">
        <v>0</v>
      </c>
      <c r="Q59" s="59">
        <v>0</v>
      </c>
      <c r="R59" s="59">
        <v>0</v>
      </c>
      <c r="S59" s="59">
        <v>0</v>
      </c>
    </row>
    <row r="60" spans="16:19" ht="15.75">
      <c r="P60" s="64"/>
      <c r="Q60" s="64"/>
      <c r="R60" s="64"/>
      <c r="S60" s="64"/>
    </row>
    <row r="61" spans="16:19" ht="15.75">
      <c r="P61" s="64"/>
      <c r="Q61" s="64"/>
      <c r="R61" s="64"/>
      <c r="S61" s="64"/>
    </row>
    <row r="62" spans="1:19" ht="15.75">
      <c r="A62" s="44" t="s">
        <v>2</v>
      </c>
      <c r="B62" s="44">
        <v>6837420.95</v>
      </c>
      <c r="C62" s="44">
        <v>0</v>
      </c>
      <c r="D62" s="44">
        <v>3471000</v>
      </c>
      <c r="E62" s="44">
        <v>1841992</v>
      </c>
      <c r="F62" s="44">
        <v>1713245</v>
      </c>
      <c r="G62" s="44">
        <v>1582044</v>
      </c>
      <c r="H62" s="44">
        <v>7239000</v>
      </c>
      <c r="I62" s="44">
        <v>867647</v>
      </c>
      <c r="J62" s="44">
        <v>1832000</v>
      </c>
      <c r="K62" s="44">
        <v>1387000</v>
      </c>
      <c r="L62" s="44">
        <v>715000</v>
      </c>
      <c r="M62" s="44">
        <v>763960</v>
      </c>
      <c r="N62" s="44">
        <v>1110000</v>
      </c>
      <c r="O62" s="44">
        <v>1150000</v>
      </c>
      <c r="P62" s="44">
        <v>1245000</v>
      </c>
      <c r="Q62" s="44">
        <v>1290000</v>
      </c>
      <c r="R62" s="44">
        <v>1395000</v>
      </c>
      <c r="S62" s="44">
        <v>1645000</v>
      </c>
    </row>
    <row r="63" ht="15.75">
      <c r="P63" s="64"/>
    </row>
    <row r="64" ht="15.75">
      <c r="P64" s="64"/>
    </row>
    <row r="65" ht="15.75">
      <c r="P65" s="64"/>
    </row>
    <row r="66" ht="15.75">
      <c r="P66" s="64"/>
    </row>
    <row r="67" ht="15.75">
      <c r="P67" s="64"/>
    </row>
    <row r="68" spans="1:16" ht="15.75" hidden="1">
      <c r="A68" s="63" t="s">
        <v>3</v>
      </c>
      <c r="K68" s="66"/>
      <c r="P68" s="64"/>
    </row>
    <row r="69" spans="1:16" ht="15.75" hidden="1">
      <c r="A69" s="67" t="s">
        <v>4</v>
      </c>
      <c r="B69" s="64">
        <v>10493.04</v>
      </c>
      <c r="C69" s="64"/>
      <c r="D69" s="64">
        <v>0</v>
      </c>
      <c r="E69" s="64">
        <v>0</v>
      </c>
      <c r="F69" s="64">
        <v>0</v>
      </c>
      <c r="G69" s="64">
        <v>0</v>
      </c>
      <c r="H69" s="64">
        <v>0</v>
      </c>
      <c r="I69" s="64">
        <v>10000</v>
      </c>
      <c r="J69" s="64">
        <v>0</v>
      </c>
      <c r="K69" s="64">
        <v>0</v>
      </c>
      <c r="L69" s="92">
        <v>0</v>
      </c>
      <c r="M69" s="64">
        <v>0</v>
      </c>
      <c r="N69" s="64">
        <v>0</v>
      </c>
      <c r="O69" s="64">
        <v>0</v>
      </c>
      <c r="P69" s="64">
        <v>0</v>
      </c>
    </row>
    <row r="70" spans="1:16" ht="15.75" hidden="1">
      <c r="A70" s="40" t="s">
        <v>5</v>
      </c>
      <c r="B70" s="64">
        <v>6577882</v>
      </c>
      <c r="C70" s="64"/>
      <c r="D70" s="64">
        <v>3471000</v>
      </c>
      <c r="E70" s="64">
        <v>1841992</v>
      </c>
      <c r="F70" s="64">
        <v>1713245</v>
      </c>
      <c r="G70" s="64">
        <v>1582044</v>
      </c>
      <c r="H70" s="64">
        <v>1589000</v>
      </c>
      <c r="I70" s="64">
        <v>857647</v>
      </c>
      <c r="J70" s="64">
        <v>891000</v>
      </c>
      <c r="K70" s="64">
        <v>1232000</v>
      </c>
      <c r="L70" s="92">
        <v>1516000</v>
      </c>
      <c r="M70" s="64">
        <v>1601000</v>
      </c>
      <c r="N70" s="64">
        <v>1626000</v>
      </c>
      <c r="O70" s="64">
        <v>1626000</v>
      </c>
      <c r="P70" s="64">
        <v>1676000</v>
      </c>
    </row>
    <row r="71" spans="1:16" ht="15.75" hidden="1">
      <c r="A71" s="68" t="s">
        <v>6</v>
      </c>
      <c r="B71" s="69">
        <v>667547</v>
      </c>
      <c r="C71" s="69"/>
      <c r="D71" s="69">
        <v>0</v>
      </c>
      <c r="E71" s="69">
        <v>0</v>
      </c>
      <c r="F71" s="69">
        <v>0</v>
      </c>
      <c r="G71" s="69">
        <v>0</v>
      </c>
      <c r="H71" s="69">
        <v>5650000</v>
      </c>
      <c r="I71" s="69">
        <v>0</v>
      </c>
      <c r="J71" s="69">
        <v>0</v>
      </c>
      <c r="K71" s="69">
        <v>0</v>
      </c>
      <c r="L71" s="93">
        <v>0</v>
      </c>
      <c r="M71" s="69">
        <v>0</v>
      </c>
      <c r="N71" s="69">
        <v>0</v>
      </c>
      <c r="O71" s="69">
        <v>0</v>
      </c>
      <c r="P71" s="69">
        <v>0</v>
      </c>
    </row>
    <row r="72" spans="2:16" ht="15.75" hidden="1">
      <c r="B72" s="64">
        <v>7255922.04</v>
      </c>
      <c r="C72" s="64"/>
      <c r="D72" s="64">
        <v>3471000</v>
      </c>
      <c r="E72" s="64">
        <v>1841992</v>
      </c>
      <c r="F72" s="64">
        <v>1713245</v>
      </c>
      <c r="G72" s="64">
        <v>1582044</v>
      </c>
      <c r="H72" s="64">
        <v>7239000</v>
      </c>
      <c r="I72" s="64">
        <v>867647</v>
      </c>
      <c r="J72" s="64">
        <v>891000</v>
      </c>
      <c r="K72" s="64">
        <v>1232000</v>
      </c>
      <c r="L72" s="92">
        <v>1516000</v>
      </c>
      <c r="M72" s="64">
        <v>1601000</v>
      </c>
      <c r="N72" s="64">
        <v>1626000</v>
      </c>
      <c r="O72" s="64">
        <v>1626000</v>
      </c>
      <c r="P72" s="64">
        <v>1676000</v>
      </c>
    </row>
    <row r="73" ht="15.75" hidden="1"/>
    <row r="74" ht="15.75" hidden="1"/>
    <row r="108" ht="15.75" hidden="1"/>
    <row r="109" ht="15.75" hidden="1"/>
    <row r="110" ht="15.75" hidden="1"/>
    <row r="111" spans="1:16" ht="15.75" hidden="1">
      <c r="A111" s="557" t="s">
        <v>7</v>
      </c>
      <c r="B111" s="557"/>
      <c r="C111" s="557"/>
      <c r="D111" s="557"/>
      <c r="E111" s="557"/>
      <c r="F111" s="557"/>
      <c r="G111" s="557"/>
      <c r="H111" s="557"/>
      <c r="I111" s="557"/>
      <c r="J111" s="557"/>
      <c r="K111" s="557"/>
      <c r="L111" s="557"/>
      <c r="M111" s="557"/>
      <c r="N111" s="557"/>
      <c r="O111" s="557"/>
      <c r="P111" s="557"/>
    </row>
    <row r="112" spans="1:16" ht="15.75" hidden="1">
      <c r="A112" s="70"/>
      <c r="B112" s="70"/>
      <c r="C112" s="70"/>
      <c r="D112" s="70"/>
      <c r="E112" s="70"/>
      <c r="F112" s="70"/>
      <c r="G112" s="70"/>
      <c r="H112" s="70"/>
      <c r="I112" s="70"/>
      <c r="J112" s="71"/>
      <c r="K112" s="71"/>
      <c r="L112" s="94"/>
      <c r="M112" s="71"/>
      <c r="N112" s="71"/>
      <c r="O112" s="71"/>
      <c r="P112" s="71"/>
    </row>
    <row r="113" spans="1:16" ht="15.75" hidden="1">
      <c r="A113" s="70"/>
      <c r="B113" s="70"/>
      <c r="C113" s="70"/>
      <c r="D113" s="557" t="s">
        <v>8</v>
      </c>
      <c r="E113" s="557"/>
      <c r="F113" s="557"/>
      <c r="G113" s="557"/>
      <c r="H113" s="557"/>
      <c r="I113" s="557"/>
      <c r="J113" s="557"/>
      <c r="K113" s="558" t="s">
        <v>9</v>
      </c>
      <c r="L113" s="558"/>
      <c r="M113" s="558"/>
      <c r="N113" s="558"/>
      <c r="O113" s="558"/>
      <c r="P113" s="558"/>
    </row>
    <row r="114" spans="1:16" ht="15.75" hidden="1">
      <c r="A114" s="72" t="s">
        <v>569</v>
      </c>
      <c r="B114" s="72" t="s">
        <v>10</v>
      </c>
      <c r="C114" s="72"/>
      <c r="D114" s="73" t="s">
        <v>571</v>
      </c>
      <c r="E114" s="73" t="s">
        <v>572</v>
      </c>
      <c r="F114" s="73" t="s">
        <v>573</v>
      </c>
      <c r="G114" s="73" t="s">
        <v>574</v>
      </c>
      <c r="H114" s="73" t="s">
        <v>575</v>
      </c>
      <c r="I114" s="73" t="s">
        <v>576</v>
      </c>
      <c r="J114" s="74" t="s">
        <v>577</v>
      </c>
      <c r="K114" s="74" t="s">
        <v>549</v>
      </c>
      <c r="L114" s="95" t="s">
        <v>236</v>
      </c>
      <c r="M114" s="74" t="s">
        <v>237</v>
      </c>
      <c r="N114" s="74" t="s">
        <v>238</v>
      </c>
      <c r="O114" s="74" t="s">
        <v>240</v>
      </c>
      <c r="P114" s="74" t="s">
        <v>242</v>
      </c>
    </row>
    <row r="115" spans="1:16" ht="15.75" hidden="1">
      <c r="A115" s="70" t="s">
        <v>578</v>
      </c>
      <c r="B115" s="70">
        <v>150981</v>
      </c>
      <c r="C115" s="70"/>
      <c r="D115" s="71">
        <v>0</v>
      </c>
      <c r="E115" s="71">
        <v>-35000</v>
      </c>
      <c r="F115" s="71">
        <v>0</v>
      </c>
      <c r="G115" s="71">
        <v>0</v>
      </c>
      <c r="H115" s="71">
        <v>-117701</v>
      </c>
      <c r="I115" s="71">
        <v>0</v>
      </c>
      <c r="J115" s="71">
        <v>-135000</v>
      </c>
      <c r="K115" s="71">
        <v>0</v>
      </c>
      <c r="L115" s="94">
        <v>0</v>
      </c>
      <c r="M115" s="71">
        <v>-135000</v>
      </c>
      <c r="N115" s="71">
        <v>0</v>
      </c>
      <c r="O115" s="71">
        <v>-140000</v>
      </c>
      <c r="P115" s="71">
        <v>0</v>
      </c>
    </row>
    <row r="116" spans="1:16" ht="15.75" hidden="1">
      <c r="A116" s="70" t="s">
        <v>579</v>
      </c>
      <c r="B116" s="70">
        <v>168435</v>
      </c>
      <c r="C116" s="70"/>
      <c r="D116" s="71">
        <v>0</v>
      </c>
      <c r="E116" s="71">
        <v>-9053.25</v>
      </c>
      <c r="F116" s="71">
        <v>-239194</v>
      </c>
      <c r="G116" s="71">
        <v>-27046</v>
      </c>
      <c r="H116" s="71">
        <v>0</v>
      </c>
      <c r="I116" s="71">
        <v>0</v>
      </c>
      <c r="J116" s="71">
        <v>-90000</v>
      </c>
      <c r="K116" s="71">
        <v>-300000</v>
      </c>
      <c r="L116" s="94">
        <v>-100000</v>
      </c>
      <c r="M116" s="71">
        <v>-350000</v>
      </c>
      <c r="N116" s="71">
        <v>-150000</v>
      </c>
      <c r="O116" s="71">
        <v>0</v>
      </c>
      <c r="P116" s="71">
        <v>0</v>
      </c>
    </row>
    <row r="117" spans="1:16" ht="15.75" hidden="1">
      <c r="A117" s="70" t="s">
        <v>11</v>
      </c>
      <c r="B117" s="70">
        <v>500203</v>
      </c>
      <c r="C117" s="70"/>
      <c r="D117" s="71">
        <v>-66673</v>
      </c>
      <c r="E117" s="71">
        <v>0</v>
      </c>
      <c r="F117" s="71">
        <v>-36527</v>
      </c>
      <c r="G117" s="71">
        <v>-33157</v>
      </c>
      <c r="H117" s="71">
        <v>-37177</v>
      </c>
      <c r="I117" s="71">
        <v>-20429</v>
      </c>
      <c r="J117" s="71">
        <v>-385752</v>
      </c>
      <c r="K117" s="71">
        <v>-200000</v>
      </c>
      <c r="L117" s="94">
        <v>-200000</v>
      </c>
      <c r="M117" s="71">
        <v>-118333</v>
      </c>
      <c r="N117" s="71">
        <v>0</v>
      </c>
      <c r="O117" s="71">
        <v>-20000</v>
      </c>
      <c r="P117" s="71">
        <v>-120000</v>
      </c>
    </row>
    <row r="118" spans="1:16" ht="15.75" hidden="1">
      <c r="A118" s="70" t="s">
        <v>581</v>
      </c>
      <c r="B118" s="70">
        <v>41391</v>
      </c>
      <c r="C118" s="70"/>
      <c r="D118" s="71">
        <v>0</v>
      </c>
      <c r="E118" s="71">
        <v>-19232</v>
      </c>
      <c r="F118" s="71">
        <v>0</v>
      </c>
      <c r="G118" s="71">
        <v>-205319</v>
      </c>
      <c r="H118" s="71">
        <v>0</v>
      </c>
      <c r="I118" s="71">
        <v>-6518</v>
      </c>
      <c r="J118" s="71">
        <v>-20000</v>
      </c>
      <c r="K118" s="71">
        <v>-40000</v>
      </c>
      <c r="L118" s="94">
        <v>-95000</v>
      </c>
      <c r="M118" s="71">
        <v>0</v>
      </c>
      <c r="N118" s="71">
        <v>-25000</v>
      </c>
      <c r="O118" s="71">
        <v>0</v>
      </c>
      <c r="P118" s="71">
        <v>0</v>
      </c>
    </row>
    <row r="119" spans="1:16" ht="15.75" hidden="1">
      <c r="A119" s="70" t="s">
        <v>384</v>
      </c>
      <c r="B119" s="70">
        <v>115177</v>
      </c>
      <c r="C119" s="70"/>
      <c r="D119" s="71">
        <v>0</v>
      </c>
      <c r="E119" s="71">
        <v>0</v>
      </c>
      <c r="F119" s="71">
        <v>-10800</v>
      </c>
      <c r="G119" s="71">
        <v>-46405.5</v>
      </c>
      <c r="H119" s="71">
        <v>-33361</v>
      </c>
      <c r="I119" s="71">
        <v>0</v>
      </c>
      <c r="J119" s="71">
        <v>-125000</v>
      </c>
      <c r="K119" s="71">
        <v>-10000</v>
      </c>
      <c r="L119" s="94">
        <v>0</v>
      </c>
      <c r="M119" s="71">
        <v>-10000</v>
      </c>
      <c r="N119" s="71">
        <v>0</v>
      </c>
      <c r="O119" s="71">
        <v>-25000</v>
      </c>
      <c r="P119" s="71">
        <v>0</v>
      </c>
    </row>
    <row r="120" spans="1:16" ht="15.75" hidden="1">
      <c r="A120" s="70" t="s">
        <v>12</v>
      </c>
      <c r="B120" s="70">
        <v>565869</v>
      </c>
      <c r="C120" s="70"/>
      <c r="D120" s="71">
        <v>-90613</v>
      </c>
      <c r="E120" s="71">
        <v>-16458</v>
      </c>
      <c r="F120" s="71">
        <v>0</v>
      </c>
      <c r="G120" s="71">
        <v>0</v>
      </c>
      <c r="H120" s="71">
        <v>0</v>
      </c>
      <c r="I120" s="71">
        <v>0</v>
      </c>
      <c r="J120" s="71">
        <v>0</v>
      </c>
      <c r="K120" s="71">
        <v>-100000</v>
      </c>
      <c r="L120" s="94">
        <v>0</v>
      </c>
      <c r="M120" s="71">
        <v>0</v>
      </c>
      <c r="N120" s="71">
        <v>0</v>
      </c>
      <c r="O120" s="71">
        <v>0</v>
      </c>
      <c r="P120" s="71">
        <v>0</v>
      </c>
    </row>
    <row r="121" spans="1:16" ht="15.75" hidden="1">
      <c r="A121" s="70" t="s">
        <v>583</v>
      </c>
      <c r="B121" s="70">
        <v>663324</v>
      </c>
      <c r="C121" s="70"/>
      <c r="D121" s="71">
        <v>0</v>
      </c>
      <c r="E121" s="71">
        <v>0</v>
      </c>
      <c r="F121" s="71">
        <v>-22963</v>
      </c>
      <c r="G121" s="71">
        <v>-1399</v>
      </c>
      <c r="H121" s="71">
        <v>-400</v>
      </c>
      <c r="I121" s="71">
        <v>-2171</v>
      </c>
      <c r="J121" s="71">
        <v>-90000</v>
      </c>
      <c r="K121" s="71">
        <v>-79900</v>
      </c>
      <c r="L121" s="94">
        <v>-300000</v>
      </c>
      <c r="M121" s="71">
        <v>-600000</v>
      </c>
      <c r="N121" s="71">
        <v>0</v>
      </c>
      <c r="O121" s="71">
        <v>0</v>
      </c>
      <c r="P121" s="71">
        <v>0</v>
      </c>
    </row>
    <row r="122" spans="1:16" ht="15.75" hidden="1">
      <c r="A122" s="70" t="s">
        <v>584</v>
      </c>
      <c r="B122" s="70">
        <v>674118</v>
      </c>
      <c r="C122" s="70"/>
      <c r="D122" s="71">
        <v>-706763</v>
      </c>
      <c r="E122" s="71">
        <v>0</v>
      </c>
      <c r="F122" s="71">
        <v>0</v>
      </c>
      <c r="G122" s="71">
        <v>-384181</v>
      </c>
      <c r="H122" s="71">
        <v>0</v>
      </c>
      <c r="I122" s="71">
        <v>0</v>
      </c>
      <c r="J122" s="71">
        <v>0</v>
      </c>
      <c r="K122" s="71">
        <v>-450000</v>
      </c>
      <c r="L122" s="94">
        <v>-350000</v>
      </c>
      <c r="M122" s="71">
        <v>-155000</v>
      </c>
      <c r="N122" s="71">
        <v>-450000</v>
      </c>
      <c r="O122" s="71">
        <v>-165000</v>
      </c>
      <c r="P122" s="71">
        <v>-450000</v>
      </c>
    </row>
    <row r="123" spans="1:16" ht="15.75" hidden="1">
      <c r="A123" s="70" t="s">
        <v>585</v>
      </c>
      <c r="B123" s="70">
        <v>430701</v>
      </c>
      <c r="C123" s="70"/>
      <c r="D123" s="71">
        <v>-265524</v>
      </c>
      <c r="E123" s="71">
        <v>-77761</v>
      </c>
      <c r="F123" s="71">
        <v>-131065</v>
      </c>
      <c r="G123" s="71">
        <v>-525838</v>
      </c>
      <c r="H123" s="71">
        <v>-306141</v>
      </c>
      <c r="I123" s="71">
        <v>-112378</v>
      </c>
      <c r="J123" s="71">
        <v>-60000</v>
      </c>
      <c r="K123" s="71">
        <v>-133000</v>
      </c>
      <c r="L123" s="94">
        <v>-290000</v>
      </c>
      <c r="M123" s="71">
        <v>-270000</v>
      </c>
      <c r="N123" s="71">
        <v>-302000</v>
      </c>
      <c r="O123" s="71">
        <v>-236000</v>
      </c>
      <c r="P123" s="71">
        <v>-210000</v>
      </c>
    </row>
    <row r="124" spans="1:16" ht="15.75" hidden="1">
      <c r="A124" s="70" t="s">
        <v>586</v>
      </c>
      <c r="B124" s="70">
        <v>465985</v>
      </c>
      <c r="C124" s="70"/>
      <c r="D124" s="71">
        <v>0</v>
      </c>
      <c r="E124" s="71">
        <v>0</v>
      </c>
      <c r="F124" s="71">
        <v>0</v>
      </c>
      <c r="G124" s="71">
        <v>0</v>
      </c>
      <c r="H124" s="71">
        <v>0</v>
      </c>
      <c r="I124" s="71">
        <v>0</v>
      </c>
      <c r="J124" s="71">
        <v>0</v>
      </c>
      <c r="K124" s="71">
        <v>0</v>
      </c>
      <c r="L124" s="94">
        <v>0</v>
      </c>
      <c r="M124" s="71">
        <v>0</v>
      </c>
      <c r="N124" s="71">
        <v>0</v>
      </c>
      <c r="O124" s="71">
        <v>0</v>
      </c>
      <c r="P124" s="71">
        <v>0</v>
      </c>
    </row>
    <row r="125" spans="1:16" ht="15.75" hidden="1">
      <c r="A125" s="75" t="s">
        <v>587</v>
      </c>
      <c r="B125" s="70">
        <v>0</v>
      </c>
      <c r="C125" s="70"/>
      <c r="D125" s="71">
        <v>-334059.78</v>
      </c>
      <c r="E125" s="71">
        <v>-2393356.8</v>
      </c>
      <c r="F125" s="71">
        <v>-192590</v>
      </c>
      <c r="G125" s="71">
        <v>-1898614</v>
      </c>
      <c r="H125" s="71">
        <v>0</v>
      </c>
      <c r="I125" s="71">
        <v>0</v>
      </c>
      <c r="J125" s="71">
        <v>0</v>
      </c>
      <c r="K125" s="71">
        <v>0</v>
      </c>
      <c r="L125" s="94">
        <v>0</v>
      </c>
      <c r="M125" s="71">
        <v>0</v>
      </c>
      <c r="N125" s="71">
        <v>0</v>
      </c>
      <c r="O125" s="71">
        <v>0</v>
      </c>
      <c r="P125" s="71">
        <v>0</v>
      </c>
    </row>
    <row r="126" spans="1:16" ht="15.75" hidden="1">
      <c r="A126" s="76" t="s">
        <v>588</v>
      </c>
      <c r="B126" s="70">
        <v>0</v>
      </c>
      <c r="C126" s="70"/>
      <c r="D126" s="71">
        <v>0</v>
      </c>
      <c r="E126" s="71">
        <v>-52617</v>
      </c>
      <c r="F126" s="71">
        <v>-1500</v>
      </c>
      <c r="G126" s="71">
        <v>0</v>
      </c>
      <c r="H126" s="71">
        <v>-2900</v>
      </c>
      <c r="I126" s="71">
        <v>-2639347</v>
      </c>
      <c r="J126" s="71">
        <v>0</v>
      </c>
      <c r="K126" s="71">
        <v>0</v>
      </c>
      <c r="L126" s="94">
        <v>0</v>
      </c>
      <c r="M126" s="71">
        <v>0</v>
      </c>
      <c r="N126" s="71">
        <v>0</v>
      </c>
      <c r="O126" s="71">
        <v>0</v>
      </c>
      <c r="P126" s="71">
        <v>0</v>
      </c>
    </row>
    <row r="127" spans="1:16" ht="15.75" hidden="1">
      <c r="A127" s="70" t="s">
        <v>13</v>
      </c>
      <c r="B127" s="70">
        <v>24149</v>
      </c>
      <c r="C127" s="70"/>
      <c r="D127" s="71">
        <v>0</v>
      </c>
      <c r="E127" s="71">
        <v>0</v>
      </c>
      <c r="F127" s="71">
        <v>0</v>
      </c>
      <c r="G127" s="71">
        <v>0</v>
      </c>
      <c r="H127" s="71">
        <v>0</v>
      </c>
      <c r="I127" s="71">
        <v>0</v>
      </c>
      <c r="J127" s="71">
        <v>0</v>
      </c>
      <c r="K127" s="71">
        <v>0</v>
      </c>
      <c r="L127" s="94">
        <v>0</v>
      </c>
      <c r="M127" s="71">
        <v>0</v>
      </c>
      <c r="N127" s="71">
        <v>0</v>
      </c>
      <c r="O127" s="71">
        <v>0</v>
      </c>
      <c r="P127" s="71">
        <v>0</v>
      </c>
    </row>
    <row r="128" spans="1:16" ht="15.75" hidden="1">
      <c r="A128" s="70" t="s">
        <v>229</v>
      </c>
      <c r="B128" s="70">
        <v>128346</v>
      </c>
      <c r="C128" s="70"/>
      <c r="D128" s="71">
        <v>0</v>
      </c>
      <c r="E128" s="71">
        <v>0</v>
      </c>
      <c r="F128" s="71">
        <v>0</v>
      </c>
      <c r="G128" s="71">
        <v>0</v>
      </c>
      <c r="H128" s="71">
        <v>0</v>
      </c>
      <c r="I128" s="71">
        <v>0</v>
      </c>
      <c r="J128" s="71">
        <v>0</v>
      </c>
      <c r="K128" s="71">
        <v>0</v>
      </c>
      <c r="L128" s="94">
        <v>0</v>
      </c>
      <c r="M128" s="71">
        <v>0</v>
      </c>
      <c r="N128" s="71">
        <v>0</v>
      </c>
      <c r="O128" s="71">
        <v>0</v>
      </c>
      <c r="P128" s="71">
        <v>0</v>
      </c>
    </row>
    <row r="129" spans="1:16" ht="15.75" hidden="1">
      <c r="A129" s="70" t="s">
        <v>592</v>
      </c>
      <c r="B129" s="70">
        <v>68503</v>
      </c>
      <c r="C129" s="70"/>
      <c r="D129" s="71">
        <v>-52732</v>
      </c>
      <c r="E129" s="71">
        <v>0</v>
      </c>
      <c r="F129" s="71">
        <v>-56697</v>
      </c>
      <c r="G129" s="71">
        <v>0</v>
      </c>
      <c r="H129" s="71">
        <v>0</v>
      </c>
      <c r="I129" s="71">
        <v>0</v>
      </c>
      <c r="J129" s="71">
        <v>0</v>
      </c>
      <c r="K129" s="71">
        <v>-20000</v>
      </c>
      <c r="L129" s="94">
        <v>-80000</v>
      </c>
      <c r="M129" s="71">
        <v>0</v>
      </c>
      <c r="N129" s="71">
        <v>0</v>
      </c>
      <c r="O129" s="71">
        <v>0</v>
      </c>
      <c r="P129" s="71">
        <v>0</v>
      </c>
    </row>
    <row r="130" spans="1:16" ht="15.75" hidden="1">
      <c r="A130" s="70" t="s">
        <v>593</v>
      </c>
      <c r="B130" s="70">
        <v>6430</v>
      </c>
      <c r="C130" s="70"/>
      <c r="D130" s="71">
        <v>0</v>
      </c>
      <c r="E130" s="71">
        <v>0</v>
      </c>
      <c r="F130" s="71">
        <v>0</v>
      </c>
      <c r="G130" s="71">
        <v>0</v>
      </c>
      <c r="H130" s="71">
        <v>0</v>
      </c>
      <c r="I130" s="71">
        <v>0</v>
      </c>
      <c r="J130" s="71">
        <v>0</v>
      </c>
      <c r="K130" s="71">
        <v>0</v>
      </c>
      <c r="L130" s="94">
        <v>0</v>
      </c>
      <c r="M130" s="71">
        <v>0</v>
      </c>
      <c r="N130" s="71">
        <v>0</v>
      </c>
      <c r="O130" s="71">
        <v>0</v>
      </c>
      <c r="P130" s="71">
        <v>0</v>
      </c>
    </row>
    <row r="131" spans="1:16" ht="15.75" hidden="1">
      <c r="A131" s="70" t="s">
        <v>594</v>
      </c>
      <c r="B131" s="70">
        <v>1365916</v>
      </c>
      <c r="C131" s="70"/>
      <c r="D131" s="71">
        <v>-175000</v>
      </c>
      <c r="E131" s="71">
        <v>-44532</v>
      </c>
      <c r="F131" s="71">
        <v>-24486</v>
      </c>
      <c r="G131" s="71">
        <v>-28869</v>
      </c>
      <c r="H131" s="71">
        <v>-14084</v>
      </c>
      <c r="I131" s="71">
        <v>-22625</v>
      </c>
      <c r="J131" s="71">
        <v>-1500000</v>
      </c>
      <c r="K131" s="71">
        <v>-90000</v>
      </c>
      <c r="L131" s="94">
        <v>-700000</v>
      </c>
      <c r="M131" s="71">
        <v>0</v>
      </c>
      <c r="N131" s="71">
        <v>0</v>
      </c>
      <c r="O131" s="71">
        <v>-50000</v>
      </c>
      <c r="P131" s="71">
        <v>-500000</v>
      </c>
    </row>
    <row r="132" spans="1:16" ht="15.75" hidden="1">
      <c r="A132" s="70" t="s">
        <v>595</v>
      </c>
      <c r="B132" s="70">
        <v>9595</v>
      </c>
      <c r="C132" s="70"/>
      <c r="D132" s="71">
        <v>0</v>
      </c>
      <c r="E132" s="71">
        <v>0</v>
      </c>
      <c r="F132" s="71">
        <v>-6007.5</v>
      </c>
      <c r="G132" s="71">
        <v>-13267</v>
      </c>
      <c r="H132" s="71">
        <v>-260000</v>
      </c>
      <c r="I132" s="71">
        <v>0</v>
      </c>
      <c r="J132" s="71">
        <v>0</v>
      </c>
      <c r="K132" s="71">
        <v>0</v>
      </c>
      <c r="L132" s="94">
        <v>0</v>
      </c>
      <c r="M132" s="71">
        <v>0</v>
      </c>
      <c r="N132" s="71">
        <v>0</v>
      </c>
      <c r="O132" s="71">
        <v>0</v>
      </c>
      <c r="P132" s="71">
        <v>0</v>
      </c>
    </row>
    <row r="133" spans="1:16" ht="15.75" hidden="1">
      <c r="A133" s="70" t="s">
        <v>311</v>
      </c>
      <c r="B133" s="70">
        <v>754641</v>
      </c>
      <c r="C133" s="70"/>
      <c r="D133" s="71">
        <v>-206677</v>
      </c>
      <c r="E133" s="71">
        <v>-22248</v>
      </c>
      <c r="F133" s="71">
        <v>-23184</v>
      </c>
      <c r="G133" s="71">
        <v>-121709</v>
      </c>
      <c r="H133" s="71">
        <v>-298517</v>
      </c>
      <c r="I133" s="71">
        <v>0</v>
      </c>
      <c r="J133" s="71">
        <v>0</v>
      </c>
      <c r="K133" s="71">
        <v>-380000</v>
      </c>
      <c r="L133" s="94">
        <v>0</v>
      </c>
      <c r="M133" s="71">
        <v>0</v>
      </c>
      <c r="N133" s="71">
        <v>-20000</v>
      </c>
      <c r="O133" s="71">
        <v>-200000</v>
      </c>
      <c r="P133" s="71">
        <v>-250000</v>
      </c>
    </row>
    <row r="134" spans="1:16" ht="15.75" hidden="1">
      <c r="A134" s="70" t="s">
        <v>14</v>
      </c>
      <c r="B134" s="70">
        <v>242167</v>
      </c>
      <c r="C134" s="70"/>
      <c r="D134" s="71">
        <v>-270709</v>
      </c>
      <c r="E134" s="71">
        <v>0</v>
      </c>
      <c r="F134" s="71">
        <v>-25666</v>
      </c>
      <c r="G134" s="71">
        <v>-7205</v>
      </c>
      <c r="H134" s="71">
        <v>-11001</v>
      </c>
      <c r="I134" s="71">
        <v>-18326</v>
      </c>
      <c r="J134" s="71">
        <v>-60000</v>
      </c>
      <c r="K134" s="71">
        <v>-50000</v>
      </c>
      <c r="L134" s="94">
        <v>-73440</v>
      </c>
      <c r="M134" s="71">
        <v>-494000</v>
      </c>
      <c r="N134" s="71">
        <v>-25000</v>
      </c>
      <c r="O134" s="71">
        <v>-685000</v>
      </c>
      <c r="P134" s="71">
        <v>-175000</v>
      </c>
    </row>
    <row r="135" spans="1:16" ht="15.75" hidden="1">
      <c r="A135" s="70" t="s">
        <v>515</v>
      </c>
      <c r="B135" s="70">
        <v>37358</v>
      </c>
      <c r="C135" s="70"/>
      <c r="D135" s="71">
        <v>0</v>
      </c>
      <c r="E135" s="71">
        <v>0</v>
      </c>
      <c r="F135" s="71">
        <v>0</v>
      </c>
      <c r="G135" s="71">
        <v>0</v>
      </c>
      <c r="H135" s="71">
        <v>0</v>
      </c>
      <c r="I135" s="71">
        <v>0</v>
      </c>
      <c r="J135" s="71">
        <v>-35000</v>
      </c>
      <c r="K135" s="71">
        <v>-30000</v>
      </c>
      <c r="L135" s="94">
        <v>-155000</v>
      </c>
      <c r="M135" s="71">
        <v>-245000</v>
      </c>
      <c r="N135" s="71">
        <v>-70000</v>
      </c>
      <c r="O135" s="71">
        <v>-70000</v>
      </c>
      <c r="P135" s="71">
        <v>0</v>
      </c>
    </row>
    <row r="136" spans="1:16" ht="15.75" hidden="1">
      <c r="A136" s="70" t="s">
        <v>15</v>
      </c>
      <c r="B136" s="70">
        <v>145284</v>
      </c>
      <c r="C136" s="70"/>
      <c r="D136" s="71">
        <v>0</v>
      </c>
      <c r="E136" s="71">
        <v>-59</v>
      </c>
      <c r="F136" s="71">
        <v>-5743</v>
      </c>
      <c r="G136" s="71">
        <v>-10296</v>
      </c>
      <c r="H136" s="71">
        <v>0</v>
      </c>
      <c r="I136" s="71">
        <v>0</v>
      </c>
      <c r="J136" s="71">
        <v>0</v>
      </c>
      <c r="K136" s="71">
        <v>-115000</v>
      </c>
      <c r="L136" s="94">
        <v>-30284</v>
      </c>
      <c r="M136" s="71">
        <v>0</v>
      </c>
      <c r="N136" s="71">
        <v>0</v>
      </c>
      <c r="O136" s="71">
        <v>0</v>
      </c>
      <c r="P136" s="71">
        <v>0</v>
      </c>
    </row>
    <row r="137" spans="1:16" ht="15.75" hidden="1">
      <c r="A137" s="70" t="s">
        <v>597</v>
      </c>
      <c r="B137" s="70">
        <v>19309</v>
      </c>
      <c r="C137" s="70"/>
      <c r="D137" s="71">
        <v>0</v>
      </c>
      <c r="E137" s="71">
        <v>0</v>
      </c>
      <c r="F137" s="71">
        <v>-85054</v>
      </c>
      <c r="G137" s="71">
        <v>0</v>
      </c>
      <c r="H137" s="71">
        <v>0</v>
      </c>
      <c r="I137" s="71">
        <v>0</v>
      </c>
      <c r="J137" s="71">
        <v>-5000</v>
      </c>
      <c r="K137" s="71">
        <v>0</v>
      </c>
      <c r="L137" s="94">
        <v>0</v>
      </c>
      <c r="M137" s="71">
        <v>0</v>
      </c>
      <c r="N137" s="71">
        <v>0</v>
      </c>
      <c r="O137" s="71">
        <v>0</v>
      </c>
      <c r="P137" s="71">
        <v>0</v>
      </c>
    </row>
    <row r="138" spans="1:16" ht="15.75" hidden="1">
      <c r="A138" s="77" t="s">
        <v>16</v>
      </c>
      <c r="B138" s="77">
        <v>56173</v>
      </c>
      <c r="C138" s="77"/>
      <c r="D138" s="78">
        <v>-176619.86</v>
      </c>
      <c r="E138" s="78">
        <v>-11107</v>
      </c>
      <c r="F138" s="78">
        <v>2885</v>
      </c>
      <c r="G138" s="78">
        <v>0</v>
      </c>
      <c r="H138" s="78">
        <v>0</v>
      </c>
      <c r="I138" s="78">
        <v>0</v>
      </c>
      <c r="J138" s="78">
        <v>0</v>
      </c>
      <c r="K138" s="79">
        <v>0</v>
      </c>
      <c r="L138" s="96">
        <v>0</v>
      </c>
      <c r="M138" s="79">
        <v>0</v>
      </c>
      <c r="N138" s="79">
        <v>0</v>
      </c>
      <c r="O138" s="79">
        <v>0</v>
      </c>
      <c r="P138" s="79">
        <v>0</v>
      </c>
    </row>
    <row r="139" spans="1:16" ht="20.25" hidden="1">
      <c r="A139" s="77" t="s">
        <v>17</v>
      </c>
      <c r="B139" s="80">
        <v>611374</v>
      </c>
      <c r="C139" s="80"/>
      <c r="D139" s="61">
        <v>-202393</v>
      </c>
      <c r="E139" s="61">
        <v>-308822</v>
      </c>
      <c r="F139" s="61">
        <v>-321512</v>
      </c>
      <c r="G139" s="61">
        <v>-335819</v>
      </c>
      <c r="H139" s="61">
        <v>-1654650</v>
      </c>
      <c r="I139" s="61">
        <v>-4311706</v>
      </c>
      <c r="J139" s="61">
        <v>-1337500</v>
      </c>
      <c r="K139" s="61">
        <v>-908600</v>
      </c>
      <c r="L139" s="97">
        <v>-800000</v>
      </c>
      <c r="M139" s="61">
        <v>-1456000</v>
      </c>
      <c r="N139" s="61">
        <v>0</v>
      </c>
      <c r="O139" s="61">
        <v>-254000</v>
      </c>
      <c r="P139" s="61">
        <v>-1123000</v>
      </c>
    </row>
    <row r="140" spans="1:16" ht="15.75" hidden="1">
      <c r="A140" s="70" t="s">
        <v>600</v>
      </c>
      <c r="B140" s="70">
        <v>7245429</v>
      </c>
      <c r="C140" s="70"/>
      <c r="D140" s="71">
        <v>-2547763.64</v>
      </c>
      <c r="E140" s="71">
        <v>-2990246.05</v>
      </c>
      <c r="F140" s="71">
        <v>-1180103.5</v>
      </c>
      <c r="G140" s="71">
        <v>-3639124.5</v>
      </c>
      <c r="H140" s="71">
        <v>-2735932</v>
      </c>
      <c r="I140" s="71">
        <v>-7133500</v>
      </c>
      <c r="J140" s="71">
        <v>-3843252</v>
      </c>
      <c r="K140" s="71">
        <v>-2906500</v>
      </c>
      <c r="L140" s="94">
        <v>-3173724</v>
      </c>
      <c r="M140" s="71">
        <v>-3833333</v>
      </c>
      <c r="N140" s="71">
        <v>-1042000</v>
      </c>
      <c r="O140" s="71">
        <v>-1845000</v>
      </c>
      <c r="P140" s="71">
        <v>-2828000</v>
      </c>
    </row>
    <row r="141" spans="1:16" ht="15.75" hidden="1">
      <c r="A141" s="70"/>
      <c r="B141" s="70"/>
      <c r="C141" s="70"/>
      <c r="D141" s="70"/>
      <c r="E141" s="70"/>
      <c r="F141" s="70"/>
      <c r="G141" s="70"/>
      <c r="H141" s="70"/>
      <c r="I141" s="70"/>
      <c r="J141" s="71"/>
      <c r="K141" s="71"/>
      <c r="L141" s="94"/>
      <c r="M141" s="71"/>
      <c r="N141" s="71"/>
      <c r="O141" s="71"/>
      <c r="P141" s="71"/>
    </row>
    <row r="142" spans="1:16" ht="15.75" hidden="1">
      <c r="A142" s="81" t="s">
        <v>0</v>
      </c>
      <c r="B142" s="82"/>
      <c r="C142" s="82"/>
      <c r="D142" s="81"/>
      <c r="E142" s="81"/>
      <c r="F142" s="81"/>
      <c r="G142" s="81"/>
      <c r="H142" s="81"/>
      <c r="I142" s="81"/>
      <c r="J142" s="82"/>
      <c r="K142" s="82"/>
      <c r="L142" s="98"/>
      <c r="M142" s="82"/>
      <c r="N142" s="82"/>
      <c r="O142" s="82"/>
      <c r="P142" s="83"/>
    </row>
    <row r="143" spans="1:16" ht="15.75" hidden="1">
      <c r="A143" s="70" t="s">
        <v>1</v>
      </c>
      <c r="B143" s="84">
        <v>10493.04</v>
      </c>
      <c r="C143" s="84"/>
      <c r="D143" s="85">
        <v>0</v>
      </c>
      <c r="E143" s="85">
        <v>0</v>
      </c>
      <c r="F143" s="85">
        <v>0</v>
      </c>
      <c r="G143" s="85">
        <v>0</v>
      </c>
      <c r="H143" s="85">
        <v>0</v>
      </c>
      <c r="I143" s="85">
        <v>0</v>
      </c>
      <c r="J143" s="85">
        <v>0</v>
      </c>
      <c r="K143" s="85">
        <v>0</v>
      </c>
      <c r="L143" s="99">
        <v>0</v>
      </c>
      <c r="M143" s="85">
        <v>0</v>
      </c>
      <c r="N143" s="85">
        <v>0</v>
      </c>
      <c r="O143" s="85">
        <v>0</v>
      </c>
      <c r="P143" s="85">
        <v>0</v>
      </c>
    </row>
    <row r="144" spans="1:16" ht="15.75" hidden="1">
      <c r="A144" s="82"/>
      <c r="B144" s="82"/>
      <c r="C144" s="82"/>
      <c r="D144" s="82"/>
      <c r="E144" s="82"/>
      <c r="F144" s="82"/>
      <c r="G144" s="82"/>
      <c r="H144" s="82"/>
      <c r="I144" s="82"/>
      <c r="J144" s="82"/>
      <c r="K144" s="82"/>
      <c r="L144" s="98"/>
      <c r="M144" s="82"/>
      <c r="N144" s="82"/>
      <c r="O144" s="82"/>
      <c r="P144" s="83"/>
    </row>
    <row r="145" spans="1:16" ht="15.75" hidden="1">
      <c r="A145" s="82"/>
      <c r="B145" s="82"/>
      <c r="C145" s="82"/>
      <c r="D145" s="82"/>
      <c r="E145" s="82"/>
      <c r="F145" s="82"/>
      <c r="G145" s="82"/>
      <c r="H145" s="82"/>
      <c r="I145" s="82"/>
      <c r="J145" s="82"/>
      <c r="K145" s="82"/>
      <c r="L145" s="98"/>
      <c r="M145" s="82"/>
      <c r="N145" s="82"/>
      <c r="O145" s="82"/>
      <c r="P145" s="83"/>
    </row>
    <row r="146" spans="1:16" ht="15.75" hidden="1">
      <c r="A146" s="70" t="s">
        <v>2</v>
      </c>
      <c r="B146" s="70">
        <v>7255922.04</v>
      </c>
      <c r="C146" s="70"/>
      <c r="D146" s="70">
        <v>-2547763.64</v>
      </c>
      <c r="E146" s="70">
        <v>-2990246.05</v>
      </c>
      <c r="F146" s="70">
        <v>-1180103.5</v>
      </c>
      <c r="G146" s="70">
        <v>-3639124.5</v>
      </c>
      <c r="H146" s="70">
        <v>-2735932</v>
      </c>
      <c r="I146" s="70">
        <v>-7133500</v>
      </c>
      <c r="J146" s="70">
        <v>-3843252</v>
      </c>
      <c r="K146" s="70">
        <v>-2906500</v>
      </c>
      <c r="L146" s="76">
        <v>-3173724</v>
      </c>
      <c r="M146" s="70">
        <v>-3833333</v>
      </c>
      <c r="N146" s="70">
        <v>-1042000</v>
      </c>
      <c r="O146" s="70">
        <v>-1845000</v>
      </c>
      <c r="P146" s="70">
        <v>-2828000</v>
      </c>
    </row>
    <row r="147" ht="15.75" hidden="1">
      <c r="P147" s="64"/>
    </row>
    <row r="148" ht="15.75" hidden="1">
      <c r="P148" s="64"/>
    </row>
    <row r="149" spans="1:16" ht="15.75" hidden="1">
      <c r="A149" s="63" t="s">
        <v>3</v>
      </c>
      <c r="K149" s="66"/>
      <c r="P149" s="64"/>
    </row>
    <row r="150" spans="1:16" ht="15.75" hidden="1">
      <c r="A150" s="67" t="s">
        <v>4</v>
      </c>
      <c r="B150" s="64">
        <v>10493.04</v>
      </c>
      <c r="C150" s="64"/>
      <c r="D150" s="64">
        <v>0</v>
      </c>
      <c r="E150" s="64">
        <v>0</v>
      </c>
      <c r="F150" s="64">
        <v>0</v>
      </c>
      <c r="G150" s="64">
        <v>0</v>
      </c>
      <c r="H150" s="64">
        <v>0</v>
      </c>
      <c r="I150" s="64">
        <v>0</v>
      </c>
      <c r="J150" s="64">
        <v>0</v>
      </c>
      <c r="K150" s="64">
        <v>0</v>
      </c>
      <c r="L150" s="92">
        <v>0</v>
      </c>
      <c r="M150" s="64">
        <v>0</v>
      </c>
      <c r="N150" s="64">
        <v>0</v>
      </c>
      <c r="O150" s="64">
        <v>0</v>
      </c>
      <c r="P150" s="64">
        <v>0</v>
      </c>
    </row>
    <row r="151" spans="1:16" ht="15.75" hidden="1">
      <c r="A151" s="40" t="s">
        <v>5</v>
      </c>
      <c r="B151" s="64">
        <v>6577882</v>
      </c>
      <c r="C151" s="64"/>
      <c r="D151" s="64">
        <v>-2168750.78</v>
      </c>
      <c r="E151" s="64">
        <v>-2670317.05</v>
      </c>
      <c r="F151" s="64">
        <v>-861476.5</v>
      </c>
      <c r="G151" s="64">
        <v>-3303305.5</v>
      </c>
      <c r="H151" s="64">
        <v>-1081282</v>
      </c>
      <c r="I151" s="64">
        <v>-2821794</v>
      </c>
      <c r="J151" s="64">
        <v>-2505752</v>
      </c>
      <c r="K151" s="64">
        <v>-1997900</v>
      </c>
      <c r="L151" s="92">
        <v>-2373724</v>
      </c>
      <c r="M151" s="64">
        <v>-2377333</v>
      </c>
      <c r="N151" s="64">
        <v>-1042000</v>
      </c>
      <c r="O151" s="64">
        <v>-1591000</v>
      </c>
      <c r="P151" s="64">
        <v>-1705000</v>
      </c>
    </row>
    <row r="152" spans="1:16" ht="15.75" hidden="1">
      <c r="A152" s="68" t="s">
        <v>6</v>
      </c>
      <c r="B152" s="69">
        <v>667547</v>
      </c>
      <c r="C152" s="69"/>
      <c r="D152" s="69">
        <v>-379012.86</v>
      </c>
      <c r="E152" s="69">
        <v>-319929</v>
      </c>
      <c r="F152" s="69">
        <v>-318627</v>
      </c>
      <c r="G152" s="69">
        <v>-335819</v>
      </c>
      <c r="H152" s="69">
        <v>-1654650</v>
      </c>
      <c r="I152" s="69">
        <v>-4311706</v>
      </c>
      <c r="J152" s="69">
        <v>-1337500</v>
      </c>
      <c r="K152" s="69">
        <v>-908600</v>
      </c>
      <c r="L152" s="93">
        <v>-800000</v>
      </c>
      <c r="M152" s="69">
        <v>-1456000</v>
      </c>
      <c r="N152" s="69">
        <v>0</v>
      </c>
      <c r="O152" s="69">
        <v>-254000</v>
      </c>
      <c r="P152" s="69">
        <v>-1123000</v>
      </c>
    </row>
    <row r="153" spans="2:16" ht="15.75" hidden="1">
      <c r="B153" s="64">
        <v>7255922.04</v>
      </c>
      <c r="C153" s="64"/>
      <c r="D153" s="64">
        <v>-2547763.64</v>
      </c>
      <c r="E153" s="64">
        <v>-2990246.05</v>
      </c>
      <c r="F153" s="64">
        <v>-1180103.5</v>
      </c>
      <c r="G153" s="64">
        <v>-3639124.5</v>
      </c>
      <c r="H153" s="64">
        <v>-2735932</v>
      </c>
      <c r="I153" s="64">
        <v>-7133500</v>
      </c>
      <c r="J153" s="64">
        <v>-3843252</v>
      </c>
      <c r="K153" s="64">
        <v>-2906500</v>
      </c>
      <c r="L153" s="92">
        <v>-3173724</v>
      </c>
      <c r="M153" s="64">
        <v>-3833333</v>
      </c>
      <c r="N153" s="64">
        <v>-1042000</v>
      </c>
      <c r="O153" s="64">
        <v>-1845000</v>
      </c>
      <c r="P153" s="64">
        <v>-2828000</v>
      </c>
    </row>
    <row r="154" ht="15.75" hidden="1"/>
    <row r="155" ht="15.75" hidden="1"/>
    <row r="156" ht="15.75" hidden="1"/>
  </sheetData>
  <mergeCells count="11">
    <mergeCell ref="A23:S23"/>
    <mergeCell ref="D113:J113"/>
    <mergeCell ref="K113:P113"/>
    <mergeCell ref="A1:P1"/>
    <mergeCell ref="A4:P4"/>
    <mergeCell ref="A111:P111"/>
    <mergeCell ref="A5:P5"/>
    <mergeCell ref="A2:P2"/>
    <mergeCell ref="A3:P3"/>
    <mergeCell ref="N25:S25"/>
    <mergeCell ref="J25:M25"/>
  </mergeCells>
  <printOptions gridLines="1" horizontalCentered="1"/>
  <pageMargins left="0.17" right="0.18" top="0.31" bottom="0.17" header="0.17" footer="0.18"/>
  <pageSetup fitToHeight="1" fitToWidth="1" horizontalDpi="600" verticalDpi="600" orientation="landscape" paperSize="3" scale="59" r:id="rId2"/>
  <headerFooter alignWithMargins="0">
    <oddFooter>&amp;C&amp;P&amp;R&amp;"Times New Roman,Bold"&amp;12&amp;D</oddFooter>
  </headerFooter>
  <rowBreaks count="1" manualBreakCount="1">
    <brk id="66" max="19" man="1"/>
  </rowBreaks>
  <drawing r:id="rId1"/>
</worksheet>
</file>

<file path=xl/worksheets/sheet10.xml><?xml version="1.0" encoding="utf-8"?>
<worksheet xmlns="http://schemas.openxmlformats.org/spreadsheetml/2006/main" xmlns:r="http://schemas.openxmlformats.org/officeDocument/2006/relationships">
  <dimension ref="A1:D49"/>
  <sheetViews>
    <sheetView zoomScale="85" zoomScaleNormal="85" workbookViewId="0" topLeftCell="A1">
      <selection activeCell="A12" sqref="A12:B12"/>
    </sheetView>
  </sheetViews>
  <sheetFormatPr defaultColWidth="9.00390625" defaultRowHeight="12.75"/>
  <cols>
    <col min="1" max="1" width="73.00390625" style="287" customWidth="1"/>
    <col min="2" max="2" width="12.00390625" style="300" customWidth="1"/>
    <col min="3" max="16384" width="8.00390625" style="287" customWidth="1"/>
  </cols>
  <sheetData>
    <row r="1" spans="1:2" ht="15.75">
      <c r="A1" s="624" t="s">
        <v>224</v>
      </c>
      <c r="B1" s="624"/>
    </row>
    <row r="2" spans="1:2" ht="15.75">
      <c r="A2" s="624" t="s">
        <v>263</v>
      </c>
      <c r="B2" s="624"/>
    </row>
    <row r="3" spans="1:2" ht="12.75" customHeight="1">
      <c r="A3" s="637"/>
      <c r="B3" s="637"/>
    </row>
    <row r="4" spans="1:2" s="289" customFormat="1" ht="17.25" customHeight="1">
      <c r="A4" s="628" t="s">
        <v>455</v>
      </c>
      <c r="B4" s="625"/>
    </row>
    <row r="5" spans="1:2" ht="12.75" customHeight="1">
      <c r="A5" s="637"/>
      <c r="B5" s="637"/>
    </row>
    <row r="6" spans="1:2" ht="15">
      <c r="A6" s="625" t="s">
        <v>422</v>
      </c>
      <c r="B6" s="625"/>
    </row>
    <row r="7" spans="1:2" ht="15">
      <c r="A7" s="288" t="s">
        <v>423</v>
      </c>
      <c r="B7" s="290"/>
    </row>
    <row r="8" spans="1:2" ht="15">
      <c r="A8" s="625" t="s">
        <v>456</v>
      </c>
      <c r="B8" s="625"/>
    </row>
    <row r="9" spans="1:2" ht="15">
      <c r="A9" s="625"/>
      <c r="B9" s="625"/>
    </row>
    <row r="10" spans="1:2" ht="12.75" customHeight="1">
      <c r="A10" s="638"/>
      <c r="B10" s="638"/>
    </row>
    <row r="11" spans="1:2" ht="15.75">
      <c r="A11" s="626" t="s">
        <v>498</v>
      </c>
      <c r="B11" s="627"/>
    </row>
    <row r="12" spans="1:2" ht="12.75" customHeight="1">
      <c r="A12" s="631"/>
      <c r="B12" s="632"/>
    </row>
    <row r="13" spans="1:2" ht="15.75">
      <c r="A13" s="292" t="s">
        <v>425</v>
      </c>
      <c r="B13" s="294" t="s">
        <v>231</v>
      </c>
    </row>
    <row r="14" spans="1:2" ht="15">
      <c r="A14" s="291" t="s">
        <v>315</v>
      </c>
      <c r="B14" s="293">
        <v>0</v>
      </c>
    </row>
    <row r="15" spans="1:2" ht="15">
      <c r="A15" s="291" t="s">
        <v>20</v>
      </c>
      <c r="B15" s="294">
        <v>127500</v>
      </c>
    </row>
    <row r="16" spans="1:2" ht="15">
      <c r="A16" s="291" t="s">
        <v>292</v>
      </c>
      <c r="B16" s="294">
        <v>722500</v>
      </c>
    </row>
    <row r="17" spans="1:2" ht="15">
      <c r="A17" s="291" t="s">
        <v>293</v>
      </c>
      <c r="B17" s="293">
        <v>0</v>
      </c>
    </row>
    <row r="18" spans="1:4" ht="15">
      <c r="A18" s="291" t="s">
        <v>294</v>
      </c>
      <c r="B18" s="295">
        <v>0</v>
      </c>
      <c r="D18" s="289"/>
    </row>
    <row r="19" spans="1:2" s="297" customFormat="1" ht="15.75">
      <c r="A19" s="292" t="s">
        <v>289</v>
      </c>
      <c r="B19" s="296">
        <f>SUM(B13:B17)-(B18)</f>
        <v>850000</v>
      </c>
    </row>
    <row r="20" spans="1:2" ht="12.75" customHeight="1">
      <c r="A20" s="291"/>
      <c r="B20" s="294"/>
    </row>
    <row r="21" spans="1:2" ht="15.75">
      <c r="A21" s="292" t="s">
        <v>426</v>
      </c>
      <c r="B21" s="294"/>
    </row>
    <row r="22" spans="1:2" ht="15">
      <c r="A22" s="291" t="s">
        <v>457</v>
      </c>
      <c r="B22" s="294">
        <v>680000</v>
      </c>
    </row>
    <row r="23" spans="1:2" ht="16.5" customHeight="1">
      <c r="A23" s="291" t="s">
        <v>447</v>
      </c>
      <c r="B23" s="293">
        <v>0</v>
      </c>
    </row>
    <row r="24" spans="1:2" ht="15">
      <c r="A24" s="291" t="s">
        <v>429</v>
      </c>
      <c r="B24" s="293">
        <v>0</v>
      </c>
    </row>
    <row r="25" spans="1:2" ht="15">
      <c r="A25" s="291" t="s">
        <v>430</v>
      </c>
      <c r="B25" s="293">
        <v>0</v>
      </c>
    </row>
    <row r="26" spans="1:2" ht="15">
      <c r="A26" s="291" t="s">
        <v>458</v>
      </c>
      <c r="B26" s="294">
        <v>170000</v>
      </c>
    </row>
    <row r="27" spans="1:2" ht="15">
      <c r="A27" s="291" t="s">
        <v>432</v>
      </c>
      <c r="B27" s="293">
        <v>0</v>
      </c>
    </row>
    <row r="28" spans="1:2" ht="15">
      <c r="A28" s="291" t="s">
        <v>433</v>
      </c>
      <c r="B28" s="298">
        <v>0</v>
      </c>
    </row>
    <row r="29" spans="1:2" s="297" customFormat="1" ht="15.75">
      <c r="A29" s="292" t="s">
        <v>434</v>
      </c>
      <c r="B29" s="296">
        <f>SUM(B22:B28)</f>
        <v>850000</v>
      </c>
    </row>
    <row r="30" spans="1:2" ht="12.75" customHeight="1">
      <c r="A30" s="291"/>
      <c r="B30" s="294"/>
    </row>
    <row r="31" spans="1:2" ht="15.75">
      <c r="A31" s="292" t="s">
        <v>435</v>
      </c>
      <c r="B31" s="294" t="s">
        <v>436</v>
      </c>
    </row>
    <row r="32" spans="1:2" ht="15">
      <c r="A32" s="291" t="s">
        <v>302</v>
      </c>
      <c r="B32" s="293">
        <v>0</v>
      </c>
    </row>
    <row r="33" spans="1:2" ht="15">
      <c r="A33" s="291" t="s">
        <v>303</v>
      </c>
      <c r="B33" s="293">
        <v>0</v>
      </c>
    </row>
    <row r="34" spans="1:2" ht="15">
      <c r="A34" s="291" t="s">
        <v>304</v>
      </c>
      <c r="B34" s="293">
        <v>0</v>
      </c>
    </row>
    <row r="35" spans="1:2" ht="15">
      <c r="A35" s="291" t="s">
        <v>305</v>
      </c>
      <c r="B35" s="298">
        <v>0</v>
      </c>
    </row>
    <row r="36" spans="1:2" s="297" customFormat="1" ht="15.75">
      <c r="A36" s="292" t="s">
        <v>289</v>
      </c>
      <c r="B36" s="296">
        <f>SUM(B31:B35)</f>
        <v>0</v>
      </c>
    </row>
    <row r="37" spans="1:2" ht="12.75" customHeight="1">
      <c r="A37" s="291"/>
      <c r="B37" s="294"/>
    </row>
    <row r="38" spans="1:2" ht="15.75">
      <c r="A38" s="292" t="s">
        <v>437</v>
      </c>
      <c r="B38" s="294"/>
    </row>
    <row r="39" spans="1:2" ht="15">
      <c r="A39" s="291" t="s">
        <v>438</v>
      </c>
      <c r="B39" s="293">
        <v>0</v>
      </c>
    </row>
    <row r="40" spans="1:2" ht="15">
      <c r="A40" s="291" t="s">
        <v>439</v>
      </c>
      <c r="B40" s="294">
        <v>850000</v>
      </c>
    </row>
    <row r="41" spans="1:2" ht="15">
      <c r="A41" s="291" t="s">
        <v>440</v>
      </c>
      <c r="B41" s="293">
        <v>0</v>
      </c>
    </row>
    <row r="42" spans="1:2" ht="15">
      <c r="A42" s="291" t="s">
        <v>441</v>
      </c>
      <c r="B42" s="293">
        <v>0</v>
      </c>
    </row>
    <row r="43" spans="1:2" ht="15">
      <c r="A43" s="291" t="s">
        <v>442</v>
      </c>
      <c r="B43" s="293">
        <v>0</v>
      </c>
    </row>
    <row r="44" spans="1:2" ht="15">
      <c r="A44" s="291" t="s">
        <v>443</v>
      </c>
      <c r="B44" s="293">
        <v>0</v>
      </c>
    </row>
    <row r="45" spans="1:2" ht="15">
      <c r="A45" s="291" t="s">
        <v>444</v>
      </c>
      <c r="B45" s="298">
        <v>0</v>
      </c>
    </row>
    <row r="46" spans="1:2" ht="15.75">
      <c r="A46" s="292" t="s">
        <v>434</v>
      </c>
      <c r="B46" s="296">
        <f>SUM(B39:B45)</f>
        <v>850000</v>
      </c>
    </row>
    <row r="47" spans="1:2" ht="15">
      <c r="A47" s="299"/>
      <c r="B47" s="301"/>
    </row>
    <row r="48" spans="1:2" ht="15">
      <c r="A48" s="299"/>
      <c r="B48" s="301"/>
    </row>
    <row r="49" spans="1:2" ht="15">
      <c r="A49" s="299"/>
      <c r="B49" s="301"/>
    </row>
  </sheetData>
  <mergeCells count="11">
    <mergeCell ref="A3:B3"/>
    <mergeCell ref="A5:B5"/>
    <mergeCell ref="A10:B10"/>
    <mergeCell ref="A12:B12"/>
    <mergeCell ref="A1:B1"/>
    <mergeCell ref="A2:B2"/>
    <mergeCell ref="A6:B6"/>
    <mergeCell ref="A11:B11"/>
    <mergeCell ref="A4:B4"/>
    <mergeCell ref="A8:B8"/>
    <mergeCell ref="A9:B9"/>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1.xml><?xml version="1.0" encoding="utf-8"?>
<worksheet xmlns="http://schemas.openxmlformats.org/spreadsheetml/2006/main" xmlns:r="http://schemas.openxmlformats.org/officeDocument/2006/relationships">
  <dimension ref="A1:D49"/>
  <sheetViews>
    <sheetView zoomScale="85" zoomScaleNormal="85" workbookViewId="0" topLeftCell="A4">
      <selection activeCell="A16" sqref="A16"/>
    </sheetView>
  </sheetViews>
  <sheetFormatPr defaultColWidth="9.00390625" defaultRowHeight="12.75"/>
  <cols>
    <col min="1" max="1" width="68.625" style="287" customWidth="1"/>
    <col min="2" max="2" width="16.875" style="300" customWidth="1"/>
    <col min="3" max="16384" width="8.00390625" style="287" customWidth="1"/>
  </cols>
  <sheetData>
    <row r="1" spans="1:2" ht="15.75">
      <c r="A1" s="624" t="s">
        <v>224</v>
      </c>
      <c r="B1" s="624"/>
    </row>
    <row r="2" spans="1:2" ht="15.75">
      <c r="A2" s="624" t="s">
        <v>263</v>
      </c>
      <c r="B2" s="624"/>
    </row>
    <row r="3" spans="1:2" ht="12.75" customHeight="1">
      <c r="A3" s="631"/>
      <c r="B3" s="632"/>
    </row>
    <row r="4" spans="1:2" s="289" customFormat="1" ht="17.25" customHeight="1">
      <c r="A4" s="628" t="s">
        <v>459</v>
      </c>
      <c r="B4" s="625"/>
    </row>
    <row r="5" spans="1:2" ht="12.75" customHeight="1">
      <c r="A5" s="631"/>
      <c r="B5" s="632"/>
    </row>
    <row r="6" spans="1:2" ht="15">
      <c r="A6" s="625" t="s">
        <v>446</v>
      </c>
      <c r="B6" s="625"/>
    </row>
    <row r="7" spans="1:2" ht="15">
      <c r="A7" s="288" t="s">
        <v>423</v>
      </c>
      <c r="B7" s="290"/>
    </row>
    <row r="8" spans="1:2" ht="15">
      <c r="A8" s="625" t="s">
        <v>456</v>
      </c>
      <c r="B8" s="625"/>
    </row>
    <row r="9" spans="1:2" ht="15">
      <c r="A9" s="625"/>
      <c r="B9" s="625"/>
    </row>
    <row r="10" spans="1:2" ht="12.75" customHeight="1">
      <c r="A10" s="629"/>
      <c r="B10" s="630"/>
    </row>
    <row r="11" spans="1:2" ht="15.75">
      <c r="A11" s="626" t="s">
        <v>498</v>
      </c>
      <c r="B11" s="627"/>
    </row>
    <row r="12" spans="1:2" ht="12.75" customHeight="1">
      <c r="A12" s="291"/>
      <c r="B12" s="294"/>
    </row>
    <row r="13" spans="1:2" ht="15.75">
      <c r="A13" s="292" t="s">
        <v>425</v>
      </c>
      <c r="B13" s="294" t="s">
        <v>231</v>
      </c>
    </row>
    <row r="14" spans="1:2" ht="15">
      <c r="A14" s="291" t="s">
        <v>315</v>
      </c>
      <c r="B14" s="293">
        <v>0</v>
      </c>
    </row>
    <row r="15" spans="1:2" ht="15">
      <c r="A15" s="291" t="s">
        <v>20</v>
      </c>
      <c r="B15" s="293">
        <v>50000</v>
      </c>
    </row>
    <row r="16" spans="1:2" ht="15">
      <c r="A16" s="291" t="s">
        <v>292</v>
      </c>
      <c r="B16" s="293">
        <v>332272</v>
      </c>
    </row>
    <row r="17" spans="1:2" ht="15">
      <c r="A17" s="291" t="s">
        <v>293</v>
      </c>
      <c r="B17" s="293">
        <v>0</v>
      </c>
    </row>
    <row r="18" spans="1:4" ht="15">
      <c r="A18" s="291" t="s">
        <v>294</v>
      </c>
      <c r="B18" s="295">
        <v>0</v>
      </c>
      <c r="D18" s="289"/>
    </row>
    <row r="19" spans="1:2" s="297" customFormat="1" ht="15.75">
      <c r="A19" s="292" t="s">
        <v>289</v>
      </c>
      <c r="B19" s="302">
        <f>SUM(B13:B17)-(B18)</f>
        <v>382272</v>
      </c>
    </row>
    <row r="20" spans="1:2" ht="12.75" customHeight="1">
      <c r="A20" s="291"/>
      <c r="B20" s="293"/>
    </row>
    <row r="21" spans="1:2" ht="15.75">
      <c r="A21" s="292" t="s">
        <v>426</v>
      </c>
      <c r="B21" s="293"/>
    </row>
    <row r="22" spans="1:2" ht="15">
      <c r="A22" s="291" t="s">
        <v>460</v>
      </c>
      <c r="B22" s="293">
        <v>0</v>
      </c>
    </row>
    <row r="23" spans="1:2" ht="16.5" customHeight="1">
      <c r="A23" s="291" t="s">
        <v>447</v>
      </c>
      <c r="B23" s="293">
        <v>0</v>
      </c>
    </row>
    <row r="24" spans="1:2" ht="15">
      <c r="A24" s="291" t="s">
        <v>429</v>
      </c>
      <c r="B24" s="293">
        <v>0</v>
      </c>
    </row>
    <row r="25" spans="1:2" ht="15">
      <c r="A25" s="291" t="s">
        <v>430</v>
      </c>
      <c r="B25" s="293">
        <v>0</v>
      </c>
    </row>
    <row r="26" spans="1:2" ht="15">
      <c r="A26" s="291" t="s">
        <v>461</v>
      </c>
      <c r="B26" s="293">
        <v>382272</v>
      </c>
    </row>
    <row r="27" spans="1:2" ht="15">
      <c r="A27" s="291" t="s">
        <v>432</v>
      </c>
      <c r="B27" s="293">
        <v>0</v>
      </c>
    </row>
    <row r="28" spans="1:2" ht="15">
      <c r="A28" s="291" t="s">
        <v>433</v>
      </c>
      <c r="B28" s="298">
        <v>0</v>
      </c>
    </row>
    <row r="29" spans="1:2" s="297" customFormat="1" ht="15.75">
      <c r="A29" s="292" t="s">
        <v>434</v>
      </c>
      <c r="B29" s="302">
        <f>SUM(B22:B28)</f>
        <v>382272</v>
      </c>
    </row>
    <row r="30" spans="1:2" ht="12.75" customHeight="1">
      <c r="A30" s="291"/>
      <c r="B30" s="293"/>
    </row>
    <row r="31" spans="1:2" ht="15.75">
      <c r="A31" s="292" t="s">
        <v>435</v>
      </c>
      <c r="B31" s="293" t="s">
        <v>436</v>
      </c>
    </row>
    <row r="32" spans="1:2" ht="15">
      <c r="A32" s="291" t="s">
        <v>302</v>
      </c>
      <c r="B32" s="293">
        <v>0</v>
      </c>
    </row>
    <row r="33" spans="1:2" ht="15">
      <c r="A33" s="291" t="s">
        <v>303</v>
      </c>
      <c r="B33" s="293">
        <v>0</v>
      </c>
    </row>
    <row r="34" spans="1:2" ht="15">
      <c r="A34" s="291" t="s">
        <v>304</v>
      </c>
      <c r="B34" s="293">
        <v>0</v>
      </c>
    </row>
    <row r="35" spans="1:2" ht="15">
      <c r="A35" s="291" t="s">
        <v>305</v>
      </c>
      <c r="B35" s="298">
        <v>0</v>
      </c>
    </row>
    <row r="36" spans="1:2" s="297" customFormat="1" ht="15.75">
      <c r="A36" s="292" t="s">
        <v>289</v>
      </c>
      <c r="B36" s="302">
        <f>SUM(B31:B35)</f>
        <v>0</v>
      </c>
    </row>
    <row r="37" spans="1:2" ht="12.75" customHeight="1">
      <c r="A37" s="291"/>
      <c r="B37" s="293"/>
    </row>
    <row r="38" spans="1:2" ht="15.75">
      <c r="A38" s="292" t="s">
        <v>437</v>
      </c>
      <c r="B38" s="293"/>
    </row>
    <row r="39" spans="1:2" ht="15">
      <c r="A39" s="291" t="s">
        <v>438</v>
      </c>
      <c r="B39" s="293">
        <v>50000</v>
      </c>
    </row>
    <row r="40" spans="1:2" ht="15">
      <c r="A40" s="291" t="s">
        <v>439</v>
      </c>
      <c r="B40" s="293">
        <v>332272</v>
      </c>
    </row>
    <row r="41" spans="1:2" ht="15">
      <c r="A41" s="291" t="s">
        <v>440</v>
      </c>
      <c r="B41" s="293">
        <v>0</v>
      </c>
    </row>
    <row r="42" spans="1:2" ht="15">
      <c r="A42" s="291" t="s">
        <v>441</v>
      </c>
      <c r="B42" s="293">
        <v>0</v>
      </c>
    </row>
    <row r="43" spans="1:2" ht="15">
      <c r="A43" s="291" t="s">
        <v>442</v>
      </c>
      <c r="B43" s="293">
        <v>0</v>
      </c>
    </row>
    <row r="44" spans="1:2" ht="15">
      <c r="A44" s="291" t="s">
        <v>443</v>
      </c>
      <c r="B44" s="293">
        <v>0</v>
      </c>
    </row>
    <row r="45" spans="1:2" ht="15">
      <c r="A45" s="291" t="s">
        <v>444</v>
      </c>
      <c r="B45" s="298">
        <v>0</v>
      </c>
    </row>
    <row r="46" spans="1:2" ht="15.75">
      <c r="A46" s="292" t="s">
        <v>434</v>
      </c>
      <c r="B46" s="302">
        <f>SUM(B39:B45)</f>
        <v>382272</v>
      </c>
    </row>
    <row r="47" spans="1:2" ht="15">
      <c r="A47" s="299"/>
      <c r="B47" s="301"/>
    </row>
    <row r="48" spans="1:2" ht="15">
      <c r="A48" s="299"/>
      <c r="B48" s="301"/>
    </row>
    <row r="49" spans="1:2" ht="15">
      <c r="A49" s="299"/>
      <c r="B49" s="301"/>
    </row>
  </sheetData>
  <mergeCells count="10">
    <mergeCell ref="A1:B1"/>
    <mergeCell ref="A2:B2"/>
    <mergeCell ref="A6:B6"/>
    <mergeCell ref="A11:B11"/>
    <mergeCell ref="A4:B4"/>
    <mergeCell ref="A8:B8"/>
    <mergeCell ref="A9:B9"/>
    <mergeCell ref="A10:B10"/>
    <mergeCell ref="A5:B5"/>
    <mergeCell ref="A3:B3"/>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2.xml><?xml version="1.0" encoding="utf-8"?>
<worksheet xmlns="http://schemas.openxmlformats.org/spreadsheetml/2006/main" xmlns:r="http://schemas.openxmlformats.org/officeDocument/2006/relationships">
  <dimension ref="A1:D48"/>
  <sheetViews>
    <sheetView zoomScale="85" zoomScaleNormal="85" workbookViewId="0" topLeftCell="A4">
      <selection activeCell="C35" sqref="C35"/>
    </sheetView>
  </sheetViews>
  <sheetFormatPr defaultColWidth="9.00390625" defaultRowHeight="12.75"/>
  <cols>
    <col min="1" max="1" width="73.75390625" style="286" customWidth="1"/>
    <col min="2" max="2" width="12.00390625" style="286" customWidth="1"/>
    <col min="3" max="16384" width="8.00390625" style="286" customWidth="1"/>
  </cols>
  <sheetData>
    <row r="1" spans="1:2" ht="15.75">
      <c r="A1" s="639" t="s">
        <v>224</v>
      </c>
      <c r="B1" s="639"/>
    </row>
    <row r="2" spans="1:2" ht="15.75">
      <c r="A2" s="639" t="s">
        <v>263</v>
      </c>
      <c r="B2" s="639"/>
    </row>
    <row r="3" spans="1:2" ht="12.75" customHeight="1">
      <c r="A3" s="646"/>
      <c r="B3" s="647"/>
    </row>
    <row r="4" spans="1:2" s="324" customFormat="1" ht="17.25" customHeight="1">
      <c r="A4" s="643" t="s">
        <v>462</v>
      </c>
      <c r="B4" s="640"/>
    </row>
    <row r="5" spans="1:2" ht="12.75" customHeight="1">
      <c r="A5" s="646"/>
      <c r="B5" s="647"/>
    </row>
    <row r="6" spans="1:2" ht="15.75">
      <c r="A6" s="640" t="s">
        <v>446</v>
      </c>
      <c r="B6" s="640"/>
    </row>
    <row r="7" spans="1:2" ht="15.75">
      <c r="A7" s="323" t="s">
        <v>423</v>
      </c>
      <c r="B7" s="323"/>
    </row>
    <row r="8" spans="1:2" ht="15.75">
      <c r="A8" s="640" t="s">
        <v>456</v>
      </c>
      <c r="B8" s="640"/>
    </row>
    <row r="9" spans="1:2" ht="15.75">
      <c r="A9" s="644"/>
      <c r="B9" s="645"/>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75">
      <c r="A14" s="293" t="s">
        <v>315</v>
      </c>
      <c r="B14" s="293">
        <v>30000</v>
      </c>
    </row>
    <row r="15" spans="1:2" ht="15.75">
      <c r="A15" s="293" t="s">
        <v>20</v>
      </c>
      <c r="B15" s="293">
        <v>0</v>
      </c>
    </row>
    <row r="16" spans="1:2" ht="15.75">
      <c r="A16" s="293" t="s">
        <v>292</v>
      </c>
      <c r="B16" s="293">
        <v>170000</v>
      </c>
    </row>
    <row r="17" spans="1:2" ht="15.75">
      <c r="A17" s="293" t="s">
        <v>293</v>
      </c>
      <c r="B17" s="293">
        <v>0</v>
      </c>
    </row>
    <row r="18" spans="1:4" ht="15.75">
      <c r="A18" s="293" t="s">
        <v>294</v>
      </c>
      <c r="B18" s="295">
        <v>0</v>
      </c>
      <c r="D18" s="324"/>
    </row>
    <row r="19" spans="1:2" s="325" customFormat="1" ht="15.75">
      <c r="A19" s="302" t="s">
        <v>289</v>
      </c>
      <c r="B19" s="302">
        <f>SUM(B13:B17)-(B18)</f>
        <v>200000</v>
      </c>
    </row>
    <row r="20" spans="1:2" ht="12.75" customHeight="1">
      <c r="A20" s="293"/>
      <c r="B20" s="293"/>
    </row>
    <row r="21" spans="1:2" ht="15.75">
      <c r="A21" s="302" t="s">
        <v>463</v>
      </c>
      <c r="B21" s="293"/>
    </row>
    <row r="22" spans="1:2" ht="15.75">
      <c r="A22" s="293" t="s">
        <v>464</v>
      </c>
      <c r="B22" s="293">
        <v>0</v>
      </c>
    </row>
    <row r="23" spans="1:2" ht="16.5" customHeight="1">
      <c r="A23" s="293" t="s">
        <v>447</v>
      </c>
      <c r="B23" s="293">
        <v>0</v>
      </c>
    </row>
    <row r="24" spans="1:2" ht="15.75">
      <c r="A24" s="293" t="s">
        <v>429</v>
      </c>
      <c r="B24" s="293">
        <v>0</v>
      </c>
    </row>
    <row r="25" spans="1:2" ht="15.75">
      <c r="A25" s="293" t="s">
        <v>430</v>
      </c>
      <c r="B25" s="293">
        <v>0</v>
      </c>
    </row>
    <row r="26" spans="1:2" ht="15.75">
      <c r="A26" s="293" t="s">
        <v>465</v>
      </c>
      <c r="B26" s="293">
        <v>200000</v>
      </c>
    </row>
    <row r="27" spans="1:2" ht="15.75">
      <c r="A27" s="293" t="s">
        <v>432</v>
      </c>
      <c r="B27" s="293">
        <v>0</v>
      </c>
    </row>
    <row r="28" spans="1:2" ht="15.75">
      <c r="A28" s="293" t="s">
        <v>433</v>
      </c>
      <c r="B28" s="298">
        <v>0</v>
      </c>
    </row>
    <row r="29" spans="1:2" s="325" customFormat="1" ht="15.75">
      <c r="A29" s="302" t="s">
        <v>434</v>
      </c>
      <c r="B29" s="302">
        <f>SUM(B22:B28)</f>
        <v>200000</v>
      </c>
    </row>
    <row r="30" spans="1:2" ht="12.75" customHeight="1">
      <c r="A30" s="293"/>
      <c r="B30" s="293"/>
    </row>
    <row r="31" spans="1:2" ht="15.75">
      <c r="A31" s="302" t="s">
        <v>435</v>
      </c>
      <c r="B31" s="293" t="s">
        <v>436</v>
      </c>
    </row>
    <row r="32" spans="1:2" ht="15.75">
      <c r="A32" s="293" t="s">
        <v>302</v>
      </c>
      <c r="B32" s="293">
        <v>0</v>
      </c>
    </row>
    <row r="33" spans="1:2" ht="15.75">
      <c r="A33" s="293" t="s">
        <v>303</v>
      </c>
      <c r="B33" s="293">
        <v>0</v>
      </c>
    </row>
    <row r="34" spans="1:2" ht="15.75">
      <c r="A34" s="293" t="s">
        <v>304</v>
      </c>
      <c r="B34" s="293">
        <v>0</v>
      </c>
    </row>
    <row r="35" spans="1:2" ht="15.75">
      <c r="A35" s="293" t="s">
        <v>305</v>
      </c>
      <c r="B35" s="298">
        <v>0</v>
      </c>
    </row>
    <row r="36" spans="1:2" s="325" customFormat="1" ht="15.75">
      <c r="A36" s="302" t="s">
        <v>289</v>
      </c>
      <c r="B36" s="302">
        <f>SUM(B31:B35)</f>
        <v>0</v>
      </c>
    </row>
    <row r="37" spans="1:2" ht="12.75" customHeight="1">
      <c r="A37" s="293"/>
      <c r="B37" s="293"/>
    </row>
    <row r="38" spans="1:2" ht="15.75">
      <c r="A38" s="302" t="s">
        <v>437</v>
      </c>
      <c r="B38" s="293"/>
    </row>
    <row r="39" spans="1:2" ht="15.75">
      <c r="A39" s="293" t="s">
        <v>438</v>
      </c>
      <c r="B39" s="293">
        <v>230000</v>
      </c>
    </row>
    <row r="40" spans="1:2" ht="15.75">
      <c r="A40" s="293" t="s">
        <v>439</v>
      </c>
      <c r="B40" s="293">
        <v>200000</v>
      </c>
    </row>
    <row r="41" spans="1:2" ht="15.75">
      <c r="A41" s="293" t="s">
        <v>440</v>
      </c>
      <c r="B41" s="293">
        <v>200000</v>
      </c>
    </row>
    <row r="42" spans="1:2" ht="15.75">
      <c r="A42" s="293" t="s">
        <v>441</v>
      </c>
      <c r="B42" s="293">
        <v>200000</v>
      </c>
    </row>
    <row r="43" spans="1:2" ht="15.75">
      <c r="A43" s="293" t="s">
        <v>442</v>
      </c>
      <c r="B43" s="293">
        <v>200000</v>
      </c>
    </row>
    <row r="44" spans="1:2" ht="15.75">
      <c r="A44" s="293" t="s">
        <v>443</v>
      </c>
      <c r="B44" s="293">
        <v>200000</v>
      </c>
    </row>
    <row r="45" spans="1:2" ht="15.75">
      <c r="A45" s="293" t="s">
        <v>444</v>
      </c>
      <c r="B45" s="298">
        <v>200000</v>
      </c>
    </row>
    <row r="46" spans="1:2" ht="15.75">
      <c r="A46" s="302" t="s">
        <v>434</v>
      </c>
      <c r="B46" s="302">
        <f>SUM(B39:B45)</f>
        <v>1430000</v>
      </c>
    </row>
    <row r="47" spans="1:2" ht="15.75">
      <c r="A47" s="329"/>
      <c r="B47" s="329"/>
    </row>
    <row r="48" spans="1:2" ht="15.75">
      <c r="A48" s="329"/>
      <c r="B48" s="329"/>
    </row>
  </sheetData>
  <mergeCells count="10">
    <mergeCell ref="A1:B1"/>
    <mergeCell ref="A2:B2"/>
    <mergeCell ref="A6:B6"/>
    <mergeCell ref="A11:B11"/>
    <mergeCell ref="A4:B4"/>
    <mergeCell ref="A8:B8"/>
    <mergeCell ref="A9:B9"/>
    <mergeCell ref="A5:B5"/>
    <mergeCell ref="A3:B3"/>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3.xml><?xml version="1.0" encoding="utf-8"?>
<worksheet xmlns="http://schemas.openxmlformats.org/spreadsheetml/2006/main" xmlns:r="http://schemas.openxmlformats.org/officeDocument/2006/relationships">
  <dimension ref="A1:D49"/>
  <sheetViews>
    <sheetView zoomScale="85" zoomScaleNormal="85" workbookViewId="0" topLeftCell="A13">
      <selection activeCell="B40" sqref="B40"/>
    </sheetView>
  </sheetViews>
  <sheetFormatPr defaultColWidth="9.00390625" defaultRowHeight="12.75"/>
  <cols>
    <col min="1" max="1" width="76.00390625" style="286" customWidth="1"/>
    <col min="2" max="2" width="12.00390625" style="286" customWidth="1"/>
    <col min="3" max="16384" width="8.00390625" style="286" customWidth="1"/>
  </cols>
  <sheetData>
    <row r="1" spans="1:2" ht="15.75">
      <c r="A1" s="639" t="s">
        <v>224</v>
      </c>
      <c r="B1" s="639"/>
    </row>
    <row r="2" spans="1:2" ht="15.75">
      <c r="A2" s="639" t="s">
        <v>263</v>
      </c>
      <c r="B2" s="639"/>
    </row>
    <row r="3" spans="1:2" ht="12.75" customHeight="1">
      <c r="A3" s="646"/>
      <c r="B3" s="647"/>
    </row>
    <row r="4" spans="1:2" s="324" customFormat="1" ht="17.25" customHeight="1">
      <c r="A4" s="643" t="s">
        <v>467</v>
      </c>
      <c r="B4" s="640"/>
    </row>
    <row r="5" spans="1:2" ht="12.75" customHeight="1">
      <c r="A5" s="646"/>
      <c r="B5" s="647"/>
    </row>
    <row r="6" spans="1:2" ht="15.75">
      <c r="A6" s="640" t="s">
        <v>450</v>
      </c>
      <c r="B6" s="640"/>
    </row>
    <row r="7" spans="1:2" ht="15.75">
      <c r="A7" s="323" t="s">
        <v>423</v>
      </c>
      <c r="B7" s="323"/>
    </row>
    <row r="8" spans="1:2" ht="15.75">
      <c r="A8" s="640" t="s">
        <v>456</v>
      </c>
      <c r="B8" s="640"/>
    </row>
    <row r="9" spans="1:2" ht="15.75">
      <c r="A9" s="640" t="s">
        <v>468</v>
      </c>
      <c r="B9" s="640"/>
    </row>
    <row r="10" spans="1:2" ht="12.75" customHeight="1">
      <c r="A10" s="648"/>
      <c r="B10" s="649"/>
    </row>
    <row r="11" spans="1:2" ht="15.75">
      <c r="A11" s="641" t="s">
        <v>498</v>
      </c>
      <c r="B11" s="642"/>
    </row>
    <row r="12" spans="1:2" ht="12.75" customHeight="1">
      <c r="A12" s="293"/>
      <c r="B12" s="293"/>
    </row>
    <row r="13" spans="1:2" ht="15.75">
      <c r="A13" s="302" t="s">
        <v>469</v>
      </c>
      <c r="B13" s="293" t="s">
        <v>231</v>
      </c>
    </row>
    <row r="14" spans="1:2" ht="15.75">
      <c r="A14" s="293" t="s">
        <v>315</v>
      </c>
      <c r="B14" s="293">
        <v>0</v>
      </c>
    </row>
    <row r="15" spans="1:2" ht="15.75">
      <c r="A15" s="293" t="s">
        <v>20</v>
      </c>
      <c r="B15" s="293">
        <v>0</v>
      </c>
    </row>
    <row r="16" spans="1:2" ht="15.75">
      <c r="A16" s="293" t="s">
        <v>292</v>
      </c>
      <c r="B16" s="293">
        <v>400000</v>
      </c>
    </row>
    <row r="17" spans="1:2" ht="15.75">
      <c r="A17" s="293" t="s">
        <v>293</v>
      </c>
      <c r="B17" s="293">
        <v>0</v>
      </c>
    </row>
    <row r="18" spans="1:4" ht="15.75">
      <c r="A18" s="293" t="s">
        <v>294</v>
      </c>
      <c r="B18" s="295">
        <v>0</v>
      </c>
      <c r="D18" s="324"/>
    </row>
    <row r="19" spans="1:2" s="325" customFormat="1" ht="15.75">
      <c r="A19" s="302" t="s">
        <v>289</v>
      </c>
      <c r="B19" s="302">
        <f>SUM(B13:B17)-(B18)</f>
        <v>400000</v>
      </c>
    </row>
    <row r="20" spans="1:2" ht="12.75" customHeight="1">
      <c r="A20" s="293"/>
      <c r="B20" s="293"/>
    </row>
    <row r="21" spans="1:2" ht="15.75">
      <c r="A21" s="302" t="s">
        <v>426</v>
      </c>
      <c r="B21" s="293"/>
    </row>
    <row r="22" spans="1:2" ht="15.75">
      <c r="A22" s="293" t="s">
        <v>464</v>
      </c>
      <c r="B22" s="293">
        <v>0</v>
      </c>
    </row>
    <row r="23" spans="1:2" ht="16.5" customHeight="1">
      <c r="A23" s="293" t="s">
        <v>447</v>
      </c>
      <c r="B23" s="293">
        <v>0</v>
      </c>
    </row>
    <row r="24" spans="1:2" ht="15.75">
      <c r="A24" s="293" t="s">
        <v>429</v>
      </c>
      <c r="B24" s="293">
        <v>0</v>
      </c>
    </row>
    <row r="25" spans="1:2" ht="15.75">
      <c r="A25" s="293" t="s">
        <v>430</v>
      </c>
      <c r="B25" s="293">
        <v>0</v>
      </c>
    </row>
    <row r="26" spans="1:2" ht="15.75">
      <c r="A26" s="293" t="s">
        <v>470</v>
      </c>
      <c r="B26" s="293">
        <v>400000</v>
      </c>
    </row>
    <row r="27" spans="1:2" ht="15.75">
      <c r="A27" s="293" t="s">
        <v>432</v>
      </c>
      <c r="B27" s="293">
        <v>0</v>
      </c>
    </row>
    <row r="28" spans="1:2" ht="15.75">
      <c r="A28" s="293" t="s">
        <v>433</v>
      </c>
      <c r="B28" s="298">
        <v>0</v>
      </c>
    </row>
    <row r="29" spans="1:2" s="325" customFormat="1" ht="15.75">
      <c r="A29" s="302" t="s">
        <v>434</v>
      </c>
      <c r="B29" s="302">
        <f>SUM(B22:B28)</f>
        <v>400000</v>
      </c>
    </row>
    <row r="30" spans="1:2" ht="12.75" customHeight="1">
      <c r="A30" s="293"/>
      <c r="B30" s="293"/>
    </row>
    <row r="31" spans="1:2" ht="15.75">
      <c r="A31" s="302" t="s">
        <v>435</v>
      </c>
      <c r="B31" s="293" t="s">
        <v>436</v>
      </c>
    </row>
    <row r="32" spans="1:2" ht="15.75">
      <c r="A32" s="293" t="s">
        <v>302</v>
      </c>
      <c r="B32" s="293">
        <v>0</v>
      </c>
    </row>
    <row r="33" spans="1:2" ht="15.75">
      <c r="A33" s="293" t="s">
        <v>303</v>
      </c>
      <c r="B33" s="293">
        <v>0</v>
      </c>
    </row>
    <row r="34" spans="1:2" ht="15.75">
      <c r="A34" s="293" t="s">
        <v>304</v>
      </c>
      <c r="B34" s="293">
        <v>0</v>
      </c>
    </row>
    <row r="35" spans="1:2" ht="15.75">
      <c r="A35" s="293" t="s">
        <v>305</v>
      </c>
      <c r="B35" s="298">
        <v>0</v>
      </c>
    </row>
    <row r="36" spans="1:2" s="325" customFormat="1" ht="15.75">
      <c r="A36" s="302" t="s">
        <v>289</v>
      </c>
      <c r="B36" s="302">
        <f>SUM(B31:B35)</f>
        <v>0</v>
      </c>
    </row>
    <row r="37" spans="1:2" ht="12.75" customHeight="1">
      <c r="A37" s="293"/>
      <c r="B37" s="293"/>
    </row>
    <row r="38" spans="1:2" ht="15.75">
      <c r="A38" s="302" t="s">
        <v>437</v>
      </c>
      <c r="B38" s="293"/>
    </row>
    <row r="39" spans="1:2" ht="15.75">
      <c r="A39" s="293" t="s">
        <v>438</v>
      </c>
      <c r="B39" s="293">
        <v>458007</v>
      </c>
    </row>
    <row r="40" spans="1:2" ht="15.75">
      <c r="A40" s="293" t="s">
        <v>439</v>
      </c>
      <c r="B40" s="293">
        <v>0</v>
      </c>
    </row>
    <row r="41" spans="1:2" ht="15.75">
      <c r="A41" s="293" t="s">
        <v>440</v>
      </c>
      <c r="B41" s="293">
        <v>0</v>
      </c>
    </row>
    <row r="42" spans="1:2" ht="15.75">
      <c r="A42" s="293" t="s">
        <v>441</v>
      </c>
      <c r="B42" s="293">
        <v>400000</v>
      </c>
    </row>
    <row r="43" spans="1:2" ht="15.75">
      <c r="A43" s="293" t="s">
        <v>442</v>
      </c>
      <c r="B43" s="293">
        <v>0</v>
      </c>
    </row>
    <row r="44" spans="1:2" ht="15.75">
      <c r="A44" s="293" t="s">
        <v>443</v>
      </c>
      <c r="B44" s="293">
        <v>0</v>
      </c>
    </row>
    <row r="45" spans="1:2" ht="15.75">
      <c r="A45" s="293" t="s">
        <v>444</v>
      </c>
      <c r="B45" s="298">
        <v>0</v>
      </c>
    </row>
    <row r="46" spans="1:2" ht="15.75">
      <c r="A46" s="302" t="s">
        <v>434</v>
      </c>
      <c r="B46" s="302">
        <f>SUM(B39:B45)</f>
        <v>858007</v>
      </c>
    </row>
    <row r="47" spans="1:2" ht="15.75">
      <c r="A47" s="329"/>
      <c r="B47" s="329"/>
    </row>
    <row r="48" spans="1:2" ht="15.75">
      <c r="A48" s="329"/>
      <c r="B48" s="329"/>
    </row>
    <row r="49" spans="1:2" ht="15.75">
      <c r="A49" s="329"/>
      <c r="B49" s="329"/>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4.xml><?xml version="1.0" encoding="utf-8"?>
<worksheet xmlns="http://schemas.openxmlformats.org/spreadsheetml/2006/main" xmlns:r="http://schemas.openxmlformats.org/officeDocument/2006/relationships">
  <dimension ref="A1:D47"/>
  <sheetViews>
    <sheetView zoomScale="85" zoomScaleNormal="85" workbookViewId="0" topLeftCell="A13">
      <selection activeCell="B40" sqref="B40"/>
    </sheetView>
  </sheetViews>
  <sheetFormatPr defaultColWidth="9.00390625" defaultRowHeight="12.75"/>
  <cols>
    <col min="1" max="1" width="75.00390625" style="286" customWidth="1"/>
    <col min="2" max="2" width="12.00390625" style="286" customWidth="1"/>
    <col min="3" max="16384" width="8.00390625" style="286" customWidth="1"/>
  </cols>
  <sheetData>
    <row r="1" spans="1:2" ht="15.75">
      <c r="A1" s="639" t="s">
        <v>224</v>
      </c>
      <c r="B1" s="639"/>
    </row>
    <row r="2" spans="1:2" ht="15.75">
      <c r="A2" s="650" t="s">
        <v>263</v>
      </c>
      <c r="B2" s="651"/>
    </row>
    <row r="3" spans="1:2" ht="12.75" customHeight="1">
      <c r="A3" s="646"/>
      <c r="B3" s="647"/>
    </row>
    <row r="4" spans="1:2" s="324" customFormat="1" ht="17.25" customHeight="1">
      <c r="A4" s="643" t="s">
        <v>100</v>
      </c>
      <c r="B4" s="640"/>
    </row>
    <row r="5" spans="1:2" ht="12.75" customHeight="1">
      <c r="A5" s="646"/>
      <c r="B5" s="647"/>
    </row>
    <row r="6" spans="1:2" ht="15.75">
      <c r="A6" s="640" t="s">
        <v>422</v>
      </c>
      <c r="B6" s="640"/>
    </row>
    <row r="7" spans="1:2" ht="15.75">
      <c r="A7" s="323" t="s">
        <v>423</v>
      </c>
      <c r="B7" s="323"/>
    </row>
    <row r="8" spans="1:2" ht="15.75">
      <c r="A8" s="640" t="s">
        <v>456</v>
      </c>
      <c r="B8" s="640"/>
    </row>
    <row r="9" spans="1:2" ht="15.75">
      <c r="A9" s="640"/>
      <c r="B9" s="640"/>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75">
      <c r="A14" s="293" t="s">
        <v>315</v>
      </c>
      <c r="B14" s="293">
        <v>0</v>
      </c>
    </row>
    <row r="15" spans="1:2" ht="15.75">
      <c r="A15" s="293" t="s">
        <v>20</v>
      </c>
      <c r="B15" s="293">
        <v>0</v>
      </c>
    </row>
    <row r="16" spans="1:2" ht="15.75">
      <c r="A16" s="293" t="s">
        <v>292</v>
      </c>
      <c r="B16" s="293">
        <v>896000</v>
      </c>
    </row>
    <row r="17" spans="1:2" ht="15.75">
      <c r="A17" s="293" t="s">
        <v>293</v>
      </c>
      <c r="B17" s="293">
        <v>0</v>
      </c>
    </row>
    <row r="18" spans="1:4" ht="15.75">
      <c r="A18" s="293" t="s">
        <v>294</v>
      </c>
      <c r="B18" s="295">
        <v>0</v>
      </c>
      <c r="D18" s="324"/>
    </row>
    <row r="19" spans="1:2" s="325" customFormat="1" ht="15.75">
      <c r="A19" s="302" t="s">
        <v>289</v>
      </c>
      <c r="B19" s="302">
        <f>SUM(B13:B17)-(B18)</f>
        <v>896000</v>
      </c>
    </row>
    <row r="20" spans="1:2" ht="12.75" customHeight="1">
      <c r="A20" s="293"/>
      <c r="B20" s="293"/>
    </row>
    <row r="21" spans="1:2" ht="15.75">
      <c r="A21" s="302" t="s">
        <v>463</v>
      </c>
      <c r="B21" s="293"/>
    </row>
    <row r="22" spans="1:2" ht="15.75">
      <c r="A22" s="293" t="s">
        <v>464</v>
      </c>
      <c r="B22" s="293">
        <v>0</v>
      </c>
    </row>
    <row r="23" spans="1:2" ht="16.5" customHeight="1">
      <c r="A23" s="293" t="s">
        <v>447</v>
      </c>
      <c r="B23" s="293">
        <v>0</v>
      </c>
    </row>
    <row r="24" spans="1:2" ht="15.75">
      <c r="A24" s="293" t="s">
        <v>466</v>
      </c>
      <c r="B24" s="293">
        <v>135000</v>
      </c>
    </row>
    <row r="25" spans="1:2" ht="15.75">
      <c r="A25" s="293" t="s">
        <v>430</v>
      </c>
      <c r="B25" s="293">
        <v>0</v>
      </c>
    </row>
    <row r="26" spans="1:2" ht="15.75">
      <c r="A26" s="293" t="s">
        <v>465</v>
      </c>
      <c r="B26" s="293">
        <v>0</v>
      </c>
    </row>
    <row r="27" spans="1:2" ht="15.75">
      <c r="A27" s="293" t="s">
        <v>432</v>
      </c>
      <c r="B27" s="293">
        <v>0</v>
      </c>
    </row>
    <row r="28" spans="1:2" ht="15.75">
      <c r="A28" s="293" t="s">
        <v>433</v>
      </c>
      <c r="B28" s="298">
        <v>761000</v>
      </c>
    </row>
    <row r="29" spans="1:2" s="325" customFormat="1" ht="15.75">
      <c r="A29" s="302" t="s">
        <v>434</v>
      </c>
      <c r="B29" s="302">
        <f>SUM(B22:B28)</f>
        <v>896000</v>
      </c>
    </row>
    <row r="30" spans="1:2" ht="12.75" customHeight="1">
      <c r="A30" s="293"/>
      <c r="B30" s="293"/>
    </row>
    <row r="31" spans="1:2" ht="15.75">
      <c r="A31" s="302" t="s">
        <v>435</v>
      </c>
      <c r="B31" s="293" t="s">
        <v>436</v>
      </c>
    </row>
    <row r="32" spans="1:2" ht="15.75">
      <c r="A32" s="293" t="s">
        <v>302</v>
      </c>
      <c r="B32" s="293">
        <v>0</v>
      </c>
    </row>
    <row r="33" spans="1:2" ht="15.75">
      <c r="A33" s="293" t="s">
        <v>303</v>
      </c>
      <c r="B33" s="293">
        <v>0</v>
      </c>
    </row>
    <row r="34" spans="1:2" ht="15.75">
      <c r="A34" s="293" t="s">
        <v>304</v>
      </c>
      <c r="B34" s="293">
        <v>0</v>
      </c>
    </row>
    <row r="35" spans="1:2" ht="15.75">
      <c r="A35" s="293" t="s">
        <v>305</v>
      </c>
      <c r="B35" s="298">
        <v>0</v>
      </c>
    </row>
    <row r="36" spans="1:2" s="325" customFormat="1" ht="15.75">
      <c r="A36" s="302" t="s">
        <v>289</v>
      </c>
      <c r="B36" s="302">
        <f>SUM(B31:B35)</f>
        <v>0</v>
      </c>
    </row>
    <row r="37" spans="1:2" ht="12.75" customHeight="1">
      <c r="A37" s="293"/>
      <c r="B37" s="293"/>
    </row>
    <row r="38" spans="1:2" ht="15.75">
      <c r="A38" s="302" t="s">
        <v>437</v>
      </c>
      <c r="B38" s="293"/>
    </row>
    <row r="39" spans="1:2" ht="15.75">
      <c r="A39" s="293" t="s">
        <v>438</v>
      </c>
      <c r="B39" s="293">
        <v>415000</v>
      </c>
    </row>
    <row r="40" spans="1:2" ht="15.75">
      <c r="A40" s="293" t="s">
        <v>439</v>
      </c>
      <c r="B40" s="293">
        <v>896000</v>
      </c>
    </row>
    <row r="41" spans="1:2" ht="15.75">
      <c r="A41" s="293" t="s">
        <v>440</v>
      </c>
      <c r="B41" s="293">
        <v>896000</v>
      </c>
    </row>
    <row r="42" spans="1:2" ht="15.75">
      <c r="A42" s="293" t="s">
        <v>441</v>
      </c>
      <c r="B42" s="293">
        <v>896000</v>
      </c>
    </row>
    <row r="43" spans="1:2" ht="15.75">
      <c r="A43" s="293" t="s">
        <v>442</v>
      </c>
      <c r="B43" s="293">
        <v>896000</v>
      </c>
    </row>
    <row r="44" spans="1:2" ht="15.75">
      <c r="A44" s="293" t="s">
        <v>443</v>
      </c>
      <c r="B44" s="293">
        <v>896000</v>
      </c>
    </row>
    <row r="45" spans="1:2" ht="15.75">
      <c r="A45" s="293" t="s">
        <v>444</v>
      </c>
      <c r="B45" s="298">
        <v>896000</v>
      </c>
    </row>
    <row r="46" spans="1:2" ht="15.75">
      <c r="A46" s="302" t="s">
        <v>434</v>
      </c>
      <c r="B46" s="302">
        <f>SUM(B39:B45)</f>
        <v>5791000</v>
      </c>
    </row>
    <row r="47" spans="1:2" ht="15.75">
      <c r="A47" s="329"/>
      <c r="B47" s="329"/>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5.xml><?xml version="1.0" encoding="utf-8"?>
<worksheet xmlns="http://schemas.openxmlformats.org/spreadsheetml/2006/main" xmlns:r="http://schemas.openxmlformats.org/officeDocument/2006/relationships">
  <dimension ref="A1:D48"/>
  <sheetViews>
    <sheetView zoomScale="85" zoomScaleNormal="85" workbookViewId="0" topLeftCell="A13">
      <selection activeCell="A9" sqref="A9:B9"/>
    </sheetView>
  </sheetViews>
  <sheetFormatPr defaultColWidth="9.00390625" defaultRowHeight="12.75"/>
  <cols>
    <col min="1" max="1" width="72.75390625" style="286" customWidth="1"/>
    <col min="2" max="2" width="12.00390625" style="286" customWidth="1"/>
    <col min="3" max="16384" width="8.00390625" style="286" customWidth="1"/>
  </cols>
  <sheetData>
    <row r="1" spans="1:2" ht="15.75">
      <c r="A1" s="639" t="s">
        <v>224</v>
      </c>
      <c r="B1" s="639"/>
    </row>
    <row r="2" spans="1:2" ht="15.75">
      <c r="A2" s="639" t="s">
        <v>263</v>
      </c>
      <c r="B2" s="639"/>
    </row>
    <row r="3" spans="1:2" ht="12.75" customHeight="1">
      <c r="A3" s="646"/>
      <c r="B3" s="647"/>
    </row>
    <row r="4" spans="1:2" s="324" customFormat="1" ht="17.25" customHeight="1">
      <c r="A4" s="643" t="s">
        <v>471</v>
      </c>
      <c r="B4" s="640"/>
    </row>
    <row r="5" spans="1:2" ht="12.75" customHeight="1">
      <c r="A5" s="646"/>
      <c r="B5" s="647"/>
    </row>
    <row r="6" spans="1:2" ht="15.75">
      <c r="A6" s="640" t="s">
        <v>472</v>
      </c>
      <c r="B6" s="640"/>
    </row>
    <row r="7" spans="1:2" ht="15.75">
      <c r="A7" s="323" t="s">
        <v>423</v>
      </c>
      <c r="B7" s="323"/>
    </row>
    <row r="8" spans="1:2" ht="15.75">
      <c r="A8" s="640" t="s">
        <v>473</v>
      </c>
      <c r="B8" s="640"/>
    </row>
    <row r="9" spans="1:2" ht="15.75">
      <c r="A9" s="640"/>
      <c r="B9" s="640"/>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75">
      <c r="A14" s="293" t="s">
        <v>315</v>
      </c>
      <c r="B14" s="293">
        <v>0</v>
      </c>
    </row>
    <row r="15" spans="1:2" ht="15.75">
      <c r="A15" s="293" t="s">
        <v>20</v>
      </c>
      <c r="B15" s="293">
        <v>459648</v>
      </c>
    </row>
    <row r="16" spans="1:2" ht="15.75">
      <c r="A16" s="293" t="s">
        <v>292</v>
      </c>
      <c r="B16" s="293">
        <v>2604672</v>
      </c>
    </row>
    <row r="17" spans="1:2" ht="15.75">
      <c r="A17" s="293" t="s">
        <v>293</v>
      </c>
      <c r="B17" s="293">
        <v>0</v>
      </c>
    </row>
    <row r="18" spans="1:4" ht="15.75">
      <c r="A18" s="293" t="s">
        <v>294</v>
      </c>
      <c r="B18" s="295">
        <v>0</v>
      </c>
      <c r="D18" s="324"/>
    </row>
    <row r="19" spans="1:2" s="325" customFormat="1" ht="15.75">
      <c r="A19" s="302" t="s">
        <v>289</v>
      </c>
      <c r="B19" s="302">
        <f>SUM(B14:B17)-B18</f>
        <v>3064320</v>
      </c>
    </row>
    <row r="20" spans="1:2" ht="12.75" customHeight="1">
      <c r="A20" s="293"/>
      <c r="B20" s="293"/>
    </row>
    <row r="21" spans="1:2" ht="15.75">
      <c r="A21" s="302" t="s">
        <v>426</v>
      </c>
      <c r="B21" s="293"/>
    </row>
    <row r="22" spans="1:2" ht="15.75">
      <c r="A22" s="293" t="s">
        <v>464</v>
      </c>
      <c r="B22" s="293">
        <v>0</v>
      </c>
    </row>
    <row r="23" spans="1:2" ht="16.5" customHeight="1">
      <c r="A23" s="293" t="s">
        <v>447</v>
      </c>
      <c r="B23" s="293">
        <v>0</v>
      </c>
    </row>
    <row r="24" spans="1:2" ht="15.75">
      <c r="A24" s="293" t="s">
        <v>429</v>
      </c>
      <c r="B24" s="293">
        <v>0</v>
      </c>
    </row>
    <row r="25" spans="1:2" ht="15.75">
      <c r="A25" s="293" t="s">
        <v>430</v>
      </c>
      <c r="B25" s="293">
        <v>0</v>
      </c>
    </row>
    <row r="26" spans="1:2" ht="15.75">
      <c r="A26" s="293" t="s">
        <v>465</v>
      </c>
      <c r="B26" s="293">
        <v>0</v>
      </c>
    </row>
    <row r="27" spans="1:2" ht="15.75">
      <c r="A27" s="293" t="s">
        <v>432</v>
      </c>
      <c r="B27" s="293">
        <v>3064320</v>
      </c>
    </row>
    <row r="28" spans="1:2" ht="15.75">
      <c r="A28" s="293" t="s">
        <v>433</v>
      </c>
      <c r="B28" s="298">
        <v>0</v>
      </c>
    </row>
    <row r="29" spans="1:2" s="325" customFormat="1" ht="15.75">
      <c r="A29" s="302" t="s">
        <v>434</v>
      </c>
      <c r="B29" s="302">
        <f>SUM(B22:B28)</f>
        <v>3064320</v>
      </c>
    </row>
    <row r="30" spans="1:2" ht="12.75" customHeight="1">
      <c r="A30" s="293"/>
      <c r="B30" s="293"/>
    </row>
    <row r="31" spans="1:2" ht="15.75">
      <c r="A31" s="302" t="s">
        <v>435</v>
      </c>
      <c r="B31" s="293" t="s">
        <v>436</v>
      </c>
    </row>
    <row r="32" spans="1:2" ht="15.75">
      <c r="A32" s="293" t="s">
        <v>302</v>
      </c>
      <c r="B32" s="293">
        <v>0</v>
      </c>
    </row>
    <row r="33" spans="1:2" ht="15.75">
      <c r="A33" s="293" t="s">
        <v>303</v>
      </c>
      <c r="B33" s="293">
        <v>-1790</v>
      </c>
    </row>
    <row r="34" spans="1:2" ht="15.75">
      <c r="A34" s="293" t="s">
        <v>304</v>
      </c>
      <c r="B34" s="293">
        <v>0</v>
      </c>
    </row>
    <row r="35" spans="1:2" ht="15.75">
      <c r="A35" s="293" t="s">
        <v>305</v>
      </c>
      <c r="B35" s="298">
        <v>6850</v>
      </c>
    </row>
    <row r="36" spans="1:2" s="325" customFormat="1" ht="15.75">
      <c r="A36" s="302" t="s">
        <v>289</v>
      </c>
      <c r="B36" s="330">
        <f>SUM(B31:B35)</f>
        <v>5060</v>
      </c>
    </row>
    <row r="37" spans="1:2" ht="12.75" customHeight="1">
      <c r="A37" s="293"/>
      <c r="B37" s="293"/>
    </row>
    <row r="38" spans="1:2" ht="15.75">
      <c r="A38" s="302" t="s">
        <v>437</v>
      </c>
      <c r="B38" s="331"/>
    </row>
    <row r="39" spans="1:2" ht="15.75">
      <c r="A39" s="293" t="s">
        <v>438</v>
      </c>
      <c r="B39" s="331">
        <v>0</v>
      </c>
    </row>
    <row r="40" spans="1:2" ht="15.75">
      <c r="A40" s="293" t="s">
        <v>439</v>
      </c>
      <c r="B40" s="331">
        <v>3064320</v>
      </c>
    </row>
    <row r="41" spans="1:2" ht="15.75">
      <c r="A41" s="293" t="s">
        <v>440</v>
      </c>
      <c r="B41" s="331">
        <v>0</v>
      </c>
    </row>
    <row r="42" spans="1:2" ht="15.75">
      <c r="A42" s="293" t="s">
        <v>441</v>
      </c>
      <c r="B42" s="331">
        <v>0</v>
      </c>
    </row>
    <row r="43" spans="1:2" ht="15.75">
      <c r="A43" s="293" t="s">
        <v>442</v>
      </c>
      <c r="B43" s="331">
        <v>0</v>
      </c>
    </row>
    <row r="44" spans="1:2" ht="15.75">
      <c r="A44" s="293" t="s">
        <v>443</v>
      </c>
      <c r="B44" s="331">
        <v>0</v>
      </c>
    </row>
    <row r="45" spans="1:2" ht="15.75">
      <c r="A45" s="293" t="s">
        <v>444</v>
      </c>
      <c r="B45" s="332">
        <v>0</v>
      </c>
    </row>
    <row r="46" spans="1:2" ht="15.75">
      <c r="A46" s="302" t="s">
        <v>434</v>
      </c>
      <c r="B46" s="302">
        <f>SUM(B39:B45)</f>
        <v>3064320</v>
      </c>
    </row>
    <row r="47" spans="1:2" ht="15.75">
      <c r="A47" s="329"/>
      <c r="B47" s="329"/>
    </row>
    <row r="48" spans="1:2" ht="15.75">
      <c r="A48" s="326"/>
      <c r="B48" s="326"/>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6.xml><?xml version="1.0" encoding="utf-8"?>
<worksheet xmlns="http://schemas.openxmlformats.org/spreadsheetml/2006/main" xmlns:r="http://schemas.openxmlformats.org/officeDocument/2006/relationships">
  <dimension ref="A1:D49"/>
  <sheetViews>
    <sheetView zoomScale="85" zoomScaleNormal="85" workbookViewId="0" topLeftCell="A27">
      <selection activeCell="B42" sqref="B42"/>
    </sheetView>
  </sheetViews>
  <sheetFormatPr defaultColWidth="9.00390625" defaultRowHeight="12.75"/>
  <cols>
    <col min="1" max="1" width="73.50390625" style="286" customWidth="1"/>
    <col min="2" max="2" width="12.00390625" style="286" customWidth="1"/>
    <col min="3" max="16384" width="8.00390625" style="286" customWidth="1"/>
  </cols>
  <sheetData>
    <row r="1" spans="1:2" ht="15.75">
      <c r="A1" s="639" t="s">
        <v>224</v>
      </c>
      <c r="B1" s="639"/>
    </row>
    <row r="2" spans="1:2" ht="15.75">
      <c r="A2" s="639" t="s">
        <v>263</v>
      </c>
      <c r="B2" s="639"/>
    </row>
    <row r="3" spans="1:2" ht="12.75" customHeight="1">
      <c r="A3" s="646"/>
      <c r="B3" s="647"/>
    </row>
    <row r="4" spans="1:2" s="324" customFormat="1" ht="17.25" customHeight="1">
      <c r="A4" s="643" t="s">
        <v>474</v>
      </c>
      <c r="B4" s="640"/>
    </row>
    <row r="5" spans="1:2" ht="12.75" customHeight="1">
      <c r="A5" s="646"/>
      <c r="B5" s="647"/>
    </row>
    <row r="6" spans="1:2" ht="15.75">
      <c r="A6" s="640" t="s">
        <v>450</v>
      </c>
      <c r="B6" s="640"/>
    </row>
    <row r="7" spans="1:2" ht="15.75">
      <c r="A7" s="323" t="s">
        <v>423</v>
      </c>
      <c r="B7" s="323"/>
    </row>
    <row r="8" spans="1:2" ht="15.75">
      <c r="A8" s="640" t="s">
        <v>456</v>
      </c>
      <c r="B8" s="640"/>
    </row>
    <row r="9" spans="1:2" ht="15.75">
      <c r="A9" s="640" t="s">
        <v>475</v>
      </c>
      <c r="B9" s="640"/>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75">
      <c r="A14" s="293" t="s">
        <v>315</v>
      </c>
      <c r="B14" s="293">
        <v>0</v>
      </c>
    </row>
    <row r="15" spans="1:2" ht="15.75">
      <c r="A15" s="293" t="s">
        <v>20</v>
      </c>
      <c r="B15" s="293">
        <v>30825</v>
      </c>
    </row>
    <row r="16" spans="1:2" ht="15.75">
      <c r="A16" s="293" t="s">
        <v>292</v>
      </c>
      <c r="B16" s="293">
        <v>174675</v>
      </c>
    </row>
    <row r="17" spans="1:2" ht="15.75">
      <c r="A17" s="293" t="s">
        <v>293</v>
      </c>
      <c r="B17" s="293">
        <v>0</v>
      </c>
    </row>
    <row r="18" spans="1:4" ht="15.75">
      <c r="A18" s="293" t="s">
        <v>294</v>
      </c>
      <c r="B18" s="295">
        <v>0</v>
      </c>
      <c r="D18" s="324"/>
    </row>
    <row r="19" spans="1:2" s="325" customFormat="1" ht="15.75">
      <c r="A19" s="302" t="s">
        <v>289</v>
      </c>
      <c r="B19" s="302">
        <f>SUM(B13:B17)-(B18)</f>
        <v>205500</v>
      </c>
    </row>
    <row r="20" spans="1:2" ht="12.75" customHeight="1">
      <c r="A20" s="293"/>
      <c r="B20" s="293"/>
    </row>
    <row r="21" spans="1:2" ht="15.75">
      <c r="A21" s="302" t="s">
        <v>426</v>
      </c>
      <c r="B21" s="293"/>
    </row>
    <row r="22" spans="1:2" ht="15.75">
      <c r="A22" s="293" t="s">
        <v>464</v>
      </c>
      <c r="B22" s="293">
        <v>0</v>
      </c>
    </row>
    <row r="23" spans="1:2" ht="16.5" customHeight="1">
      <c r="A23" s="293" t="s">
        <v>447</v>
      </c>
      <c r="B23" s="293">
        <v>0</v>
      </c>
    </row>
    <row r="24" spans="1:2" ht="15.75">
      <c r="A24" s="293" t="s">
        <v>476</v>
      </c>
      <c r="B24" s="293">
        <v>5500</v>
      </c>
    </row>
    <row r="25" spans="1:2" ht="15.75">
      <c r="A25" s="293" t="s">
        <v>430</v>
      </c>
      <c r="B25" s="293">
        <v>0</v>
      </c>
    </row>
    <row r="26" spans="1:2" ht="15.75">
      <c r="A26" s="293" t="s">
        <v>465</v>
      </c>
      <c r="B26" s="293">
        <v>200000</v>
      </c>
    </row>
    <row r="27" spans="1:2" ht="15.75">
      <c r="A27" s="293" t="s">
        <v>432</v>
      </c>
      <c r="B27" s="293">
        <v>0</v>
      </c>
    </row>
    <row r="28" spans="1:2" ht="15.75">
      <c r="A28" s="293" t="s">
        <v>433</v>
      </c>
      <c r="B28" s="298">
        <v>0</v>
      </c>
    </row>
    <row r="29" spans="1:2" s="325" customFormat="1" ht="15.75">
      <c r="A29" s="302" t="s">
        <v>434</v>
      </c>
      <c r="B29" s="302">
        <f>SUM(B22:B28)</f>
        <v>205500</v>
      </c>
    </row>
    <row r="30" spans="1:2" ht="12.75" customHeight="1">
      <c r="A30" s="293"/>
      <c r="B30" s="293"/>
    </row>
    <row r="31" spans="1:2" ht="15.75">
      <c r="A31" s="302" t="s">
        <v>435</v>
      </c>
      <c r="B31" s="293" t="s">
        <v>436</v>
      </c>
    </row>
    <row r="32" spans="1:2" ht="15.75">
      <c r="A32" s="293" t="s">
        <v>302</v>
      </c>
      <c r="B32" s="293">
        <v>0</v>
      </c>
    </row>
    <row r="33" spans="1:2" ht="15.75">
      <c r="A33" s="293" t="s">
        <v>303</v>
      </c>
      <c r="B33" s="293">
        <v>0</v>
      </c>
    </row>
    <row r="34" spans="1:2" ht="15.75">
      <c r="A34" s="293" t="s">
        <v>304</v>
      </c>
      <c r="B34" s="293">
        <v>0</v>
      </c>
    </row>
    <row r="35" spans="1:2" ht="15.75">
      <c r="A35" s="293" t="s">
        <v>305</v>
      </c>
      <c r="B35" s="298">
        <v>0</v>
      </c>
    </row>
    <row r="36" spans="1:2" s="325" customFormat="1" ht="15.75">
      <c r="A36" s="302" t="s">
        <v>289</v>
      </c>
      <c r="B36" s="302">
        <f>SUM(B31:B35)</f>
        <v>0</v>
      </c>
    </row>
    <row r="37" spans="1:2" ht="12.75" customHeight="1">
      <c r="A37" s="293"/>
      <c r="B37" s="293"/>
    </row>
    <row r="38" spans="1:2" ht="15.75">
      <c r="A38" s="302" t="s">
        <v>437</v>
      </c>
      <c r="B38" s="293"/>
    </row>
    <row r="39" spans="1:2" ht="15.75">
      <c r="A39" s="293" t="s">
        <v>438</v>
      </c>
      <c r="B39" s="293">
        <v>0</v>
      </c>
    </row>
    <row r="40" spans="1:2" ht="15.75">
      <c r="A40" s="293" t="s">
        <v>439</v>
      </c>
      <c r="B40" s="293">
        <v>0</v>
      </c>
    </row>
    <row r="41" spans="1:2" ht="15.75">
      <c r="A41" s="293" t="s">
        <v>440</v>
      </c>
      <c r="B41" s="293">
        <v>205500</v>
      </c>
    </row>
    <row r="42" spans="1:2" ht="15.75">
      <c r="A42" s="293" t="s">
        <v>441</v>
      </c>
      <c r="B42" s="293">
        <v>0</v>
      </c>
    </row>
    <row r="43" spans="1:2" ht="15.75">
      <c r="A43" s="293" t="s">
        <v>442</v>
      </c>
      <c r="B43" s="293">
        <v>0</v>
      </c>
    </row>
    <row r="44" spans="1:2" ht="15.75">
      <c r="A44" s="293" t="s">
        <v>443</v>
      </c>
      <c r="B44" s="293">
        <v>0</v>
      </c>
    </row>
    <row r="45" spans="1:2" ht="15.75">
      <c r="A45" s="293" t="s">
        <v>444</v>
      </c>
      <c r="B45" s="298">
        <v>0</v>
      </c>
    </row>
    <row r="46" spans="1:2" ht="15.75">
      <c r="A46" s="302" t="s">
        <v>434</v>
      </c>
      <c r="B46" s="302">
        <f>SUM(B39:B45)</f>
        <v>205500</v>
      </c>
    </row>
    <row r="47" spans="1:2" ht="15.75">
      <c r="A47" s="329"/>
      <c r="B47" s="329"/>
    </row>
    <row r="48" spans="1:2" ht="15.75">
      <c r="A48" s="329"/>
      <c r="B48" s="329"/>
    </row>
    <row r="49" spans="1:2" ht="15.75">
      <c r="A49" s="329"/>
      <c r="B49" s="329"/>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7.xml><?xml version="1.0" encoding="utf-8"?>
<worksheet xmlns="http://schemas.openxmlformats.org/spreadsheetml/2006/main" xmlns:r="http://schemas.openxmlformats.org/officeDocument/2006/relationships">
  <dimension ref="A1:D50"/>
  <sheetViews>
    <sheetView zoomScale="85" zoomScaleNormal="85" workbookViewId="0" topLeftCell="A7">
      <selection activeCell="A47" sqref="A47"/>
    </sheetView>
  </sheetViews>
  <sheetFormatPr defaultColWidth="9.00390625" defaultRowHeight="12.75"/>
  <cols>
    <col min="1" max="1" width="88.375" style="326" bestFit="1" customWidth="1"/>
    <col min="2" max="2" width="11.625" style="326" bestFit="1" customWidth="1"/>
    <col min="3" max="16384" width="70.375" style="326" customWidth="1"/>
  </cols>
  <sheetData>
    <row r="1" spans="1:2" ht="15.75">
      <c r="A1" s="639" t="s">
        <v>224</v>
      </c>
      <c r="B1" s="639"/>
    </row>
    <row r="2" spans="1:2" ht="15.75">
      <c r="A2" s="639" t="s">
        <v>263</v>
      </c>
      <c r="B2" s="639"/>
    </row>
    <row r="3" spans="1:2" ht="12.75" customHeight="1">
      <c r="A3" s="646"/>
      <c r="B3" s="647"/>
    </row>
    <row r="4" spans="1:2" s="327" customFormat="1" ht="17.25" customHeight="1">
      <c r="A4" s="643" t="s">
        <v>477</v>
      </c>
      <c r="B4" s="640"/>
    </row>
    <row r="5" spans="1:2" ht="12.75" customHeight="1">
      <c r="A5" s="646"/>
      <c r="B5" s="647"/>
    </row>
    <row r="6" spans="1:2" ht="15">
      <c r="A6" s="640" t="s">
        <v>450</v>
      </c>
      <c r="B6" s="640"/>
    </row>
    <row r="7" spans="1:2" ht="15">
      <c r="A7" s="323" t="s">
        <v>423</v>
      </c>
      <c r="B7" s="323"/>
    </row>
    <row r="8" spans="1:2" ht="15">
      <c r="A8" s="640" t="s">
        <v>456</v>
      </c>
      <c r="B8" s="640"/>
    </row>
    <row r="9" spans="1:2" ht="15">
      <c r="A9" s="640" t="s">
        <v>478</v>
      </c>
      <c r="B9" s="640"/>
    </row>
    <row r="10" spans="1:2" ht="12.75" customHeight="1">
      <c r="A10" s="648"/>
      <c r="B10" s="649"/>
    </row>
    <row r="11" spans="1:2" ht="15.75">
      <c r="A11" s="641" t="s">
        <v>498</v>
      </c>
      <c r="B11" s="642"/>
    </row>
    <row r="12" spans="1:2" ht="12.75" customHeight="1">
      <c r="A12" s="646"/>
      <c r="B12" s="647"/>
    </row>
    <row r="13" spans="1:2" ht="15.75">
      <c r="A13" s="302" t="s">
        <v>425</v>
      </c>
      <c r="B13" s="293" t="s">
        <v>231</v>
      </c>
    </row>
    <row r="14" spans="1:2" ht="15">
      <c r="A14" s="293" t="s">
        <v>315</v>
      </c>
      <c r="B14" s="293">
        <v>0</v>
      </c>
    </row>
    <row r="15" spans="1:2" ht="15">
      <c r="A15" s="293" t="s">
        <v>20</v>
      </c>
      <c r="B15" s="293">
        <v>37500</v>
      </c>
    </row>
    <row r="16" spans="1:2" ht="15">
      <c r="A16" s="293" t="s">
        <v>292</v>
      </c>
      <c r="B16" s="293">
        <v>212500</v>
      </c>
    </row>
    <row r="17" spans="1:2" ht="15">
      <c r="A17" s="293" t="s">
        <v>293</v>
      </c>
      <c r="B17" s="293">
        <v>0</v>
      </c>
    </row>
    <row r="18" spans="1:4" ht="15">
      <c r="A18" s="293" t="s">
        <v>294</v>
      </c>
      <c r="B18" s="295">
        <v>0</v>
      </c>
      <c r="D18" s="327"/>
    </row>
    <row r="19" spans="1:2" s="328" customFormat="1" ht="15.75">
      <c r="A19" s="302" t="s">
        <v>289</v>
      </c>
      <c r="B19" s="302">
        <f>SUM(B13:B17)-(B18)</f>
        <v>250000</v>
      </c>
    </row>
    <row r="20" spans="1:2" ht="12.75" customHeight="1">
      <c r="A20" s="293"/>
      <c r="B20" s="293"/>
    </row>
    <row r="21" spans="1:2" ht="15.75">
      <c r="A21" s="302" t="s">
        <v>426</v>
      </c>
      <c r="B21" s="293"/>
    </row>
    <row r="22" spans="1:2" ht="15">
      <c r="A22" s="293" t="s">
        <v>464</v>
      </c>
      <c r="B22" s="293">
        <v>0</v>
      </c>
    </row>
    <row r="23" spans="1:2" ht="16.5" customHeight="1">
      <c r="A23" s="293" t="s">
        <v>447</v>
      </c>
      <c r="B23" s="293">
        <v>0</v>
      </c>
    </row>
    <row r="24" spans="1:2" ht="15">
      <c r="A24" s="293" t="s">
        <v>479</v>
      </c>
      <c r="B24" s="293">
        <v>24000</v>
      </c>
    </row>
    <row r="25" spans="1:2" ht="15">
      <c r="A25" s="293" t="s">
        <v>430</v>
      </c>
      <c r="B25" s="293">
        <v>0</v>
      </c>
    </row>
    <row r="26" spans="1:2" ht="15">
      <c r="A26" s="293" t="s">
        <v>465</v>
      </c>
      <c r="B26" s="293">
        <v>226000</v>
      </c>
    </row>
    <row r="27" spans="1:2" ht="15">
      <c r="A27" s="293" t="s">
        <v>432</v>
      </c>
      <c r="B27" s="293">
        <v>0</v>
      </c>
    </row>
    <row r="28" spans="1:2" ht="15">
      <c r="A28" s="293" t="s">
        <v>433</v>
      </c>
      <c r="B28" s="298">
        <v>0</v>
      </c>
    </row>
    <row r="29" spans="1:2" s="328" customFormat="1" ht="15.75">
      <c r="A29" s="302" t="s">
        <v>434</v>
      </c>
      <c r="B29" s="302">
        <f>SUM(B22:B28)</f>
        <v>250000</v>
      </c>
    </row>
    <row r="30" spans="1:2" ht="12.75" customHeight="1">
      <c r="A30" s="293"/>
      <c r="B30" s="293"/>
    </row>
    <row r="31" spans="1:2" ht="15.75">
      <c r="A31" s="302" t="s">
        <v>435</v>
      </c>
      <c r="B31" s="293" t="s">
        <v>436</v>
      </c>
    </row>
    <row r="32" spans="1:2" ht="15">
      <c r="A32" s="293" t="s">
        <v>302</v>
      </c>
      <c r="B32" s="293">
        <v>0</v>
      </c>
    </row>
    <row r="33" spans="1:2" ht="15">
      <c r="A33" s="293" t="s">
        <v>303</v>
      </c>
      <c r="B33" s="293">
        <v>0</v>
      </c>
    </row>
    <row r="34" spans="1:2" ht="15">
      <c r="A34" s="293" t="s">
        <v>304</v>
      </c>
      <c r="B34" s="293">
        <v>0</v>
      </c>
    </row>
    <row r="35" spans="1:2" ht="15">
      <c r="A35" s="293" t="s">
        <v>305</v>
      </c>
      <c r="B35" s="298">
        <v>0</v>
      </c>
    </row>
    <row r="36" spans="1:2" s="328" customFormat="1" ht="15.75">
      <c r="A36" s="302" t="s">
        <v>289</v>
      </c>
      <c r="B36" s="302">
        <f>SUM(B31:B35)</f>
        <v>0</v>
      </c>
    </row>
    <row r="37" spans="1:2" ht="12.75" customHeight="1">
      <c r="A37" s="293"/>
      <c r="B37" s="293"/>
    </row>
    <row r="38" spans="1:2" ht="15.75">
      <c r="A38" s="302" t="s">
        <v>437</v>
      </c>
      <c r="B38" s="293"/>
    </row>
    <row r="39" spans="1:2" ht="15">
      <c r="A39" s="293" t="s">
        <v>438</v>
      </c>
      <c r="B39" s="293">
        <v>0</v>
      </c>
    </row>
    <row r="40" spans="1:2" ht="15">
      <c r="A40" s="293" t="s">
        <v>439</v>
      </c>
      <c r="B40" s="293">
        <v>0</v>
      </c>
    </row>
    <row r="41" spans="1:2" ht="15">
      <c r="A41" s="293" t="s">
        <v>440</v>
      </c>
      <c r="B41" s="293">
        <v>0</v>
      </c>
    </row>
    <row r="42" spans="1:2" ht="15">
      <c r="A42" s="293" t="s">
        <v>441</v>
      </c>
      <c r="B42" s="293">
        <v>250000</v>
      </c>
    </row>
    <row r="43" spans="1:2" ht="15">
      <c r="A43" s="293" t="s">
        <v>442</v>
      </c>
      <c r="B43" s="293">
        <v>0</v>
      </c>
    </row>
    <row r="44" spans="1:2" ht="15">
      <c r="A44" s="293" t="s">
        <v>443</v>
      </c>
      <c r="B44" s="293">
        <v>0</v>
      </c>
    </row>
    <row r="45" spans="1:2" ht="15">
      <c r="A45" s="293" t="s">
        <v>444</v>
      </c>
      <c r="B45" s="298">
        <v>0</v>
      </c>
    </row>
    <row r="46" spans="1:2" ht="15.75">
      <c r="A46" s="302" t="s">
        <v>434</v>
      </c>
      <c r="B46" s="302">
        <f>SUM(B39:B45)</f>
        <v>250000</v>
      </c>
    </row>
    <row r="47" spans="1:2" ht="15">
      <c r="A47" s="329"/>
      <c r="B47" s="329"/>
    </row>
    <row r="48" spans="1:2" ht="15">
      <c r="A48" s="329"/>
      <c r="B48" s="329"/>
    </row>
    <row r="49" spans="1:2" ht="15">
      <c r="A49" s="329"/>
      <c r="B49" s="329"/>
    </row>
    <row r="50" spans="1:2" ht="15">
      <c r="A50" s="329"/>
      <c r="B50" s="329"/>
    </row>
  </sheetData>
  <mergeCells count="11">
    <mergeCell ref="A5:B5"/>
    <mergeCell ref="A3:B3"/>
    <mergeCell ref="A10:B10"/>
    <mergeCell ref="A12:B12"/>
    <mergeCell ref="A1:B1"/>
    <mergeCell ref="A2:B2"/>
    <mergeCell ref="A6:B6"/>
    <mergeCell ref="A11:B11"/>
    <mergeCell ref="A4:B4"/>
    <mergeCell ref="A8:B8"/>
    <mergeCell ref="A9:B9"/>
  </mergeCells>
  <printOptions gridLines="1" horizontalCentered="1" verticalCentered="1"/>
  <pageMargins left="0.66" right="0.67" top="0.31" bottom="0.21" header="0.26" footer="0.17"/>
  <pageSetup horizontalDpi="600" verticalDpi="600" orientation="portrait" paperSize="5" scale="93" r:id="rId1"/>
  <rowBreaks count="1" manualBreakCount="1">
    <brk id="46" max="1" man="1"/>
  </rowBreaks>
</worksheet>
</file>

<file path=xl/worksheets/sheet18.xml><?xml version="1.0" encoding="utf-8"?>
<worksheet xmlns="http://schemas.openxmlformats.org/spreadsheetml/2006/main" xmlns:r="http://schemas.openxmlformats.org/officeDocument/2006/relationships">
  <dimension ref="A1:D49"/>
  <sheetViews>
    <sheetView zoomScale="85" zoomScaleNormal="85" workbookViewId="0" topLeftCell="A7">
      <selection activeCell="B17" sqref="B17"/>
    </sheetView>
  </sheetViews>
  <sheetFormatPr defaultColWidth="9.00390625" defaultRowHeight="12.75"/>
  <cols>
    <col min="1" max="1" width="80.125" style="326" customWidth="1"/>
    <col min="2" max="2" width="10.125" style="326" bestFit="1" customWidth="1"/>
    <col min="3" max="16384" width="80.125" style="326" customWidth="1"/>
  </cols>
  <sheetData>
    <row r="1" spans="1:2" ht="15.75">
      <c r="A1" s="639" t="s">
        <v>224</v>
      </c>
      <c r="B1" s="639"/>
    </row>
    <row r="2" spans="1:2" ht="15.75">
      <c r="A2" s="639" t="s">
        <v>263</v>
      </c>
      <c r="B2" s="639"/>
    </row>
    <row r="3" spans="1:2" ht="12.75" customHeight="1">
      <c r="A3" s="646"/>
      <c r="B3" s="647"/>
    </row>
    <row r="4" spans="1:2" s="327" customFormat="1" ht="17.25" customHeight="1">
      <c r="A4" s="643" t="s">
        <v>480</v>
      </c>
      <c r="B4" s="640"/>
    </row>
    <row r="5" spans="1:2" ht="12.75" customHeight="1">
      <c r="A5" s="646"/>
      <c r="B5" s="647"/>
    </row>
    <row r="6" spans="1:2" ht="15">
      <c r="A6" s="640" t="s">
        <v>450</v>
      </c>
      <c r="B6" s="640"/>
    </row>
    <row r="7" spans="1:2" ht="15">
      <c r="A7" s="323" t="s">
        <v>423</v>
      </c>
      <c r="B7" s="323"/>
    </row>
    <row r="8" spans="1:2" ht="15">
      <c r="A8" s="640" t="s">
        <v>456</v>
      </c>
      <c r="B8" s="640"/>
    </row>
    <row r="9" spans="1:2" ht="15">
      <c r="A9" s="640" t="s">
        <v>475</v>
      </c>
      <c r="B9" s="640"/>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
      <c r="A14" s="293" t="s">
        <v>315</v>
      </c>
      <c r="B14" s="293">
        <v>0</v>
      </c>
    </row>
    <row r="15" spans="1:2" ht="15">
      <c r="A15" s="293" t="s">
        <v>20</v>
      </c>
      <c r="B15" s="293">
        <v>17250</v>
      </c>
    </row>
    <row r="16" spans="1:2" ht="15">
      <c r="A16" s="293" t="s">
        <v>292</v>
      </c>
      <c r="B16" s="293">
        <v>97750</v>
      </c>
    </row>
    <row r="17" spans="1:2" ht="15">
      <c r="A17" s="293" t="s">
        <v>293</v>
      </c>
      <c r="B17" s="293">
        <v>0</v>
      </c>
    </row>
    <row r="18" spans="1:4" ht="15">
      <c r="A18" s="293" t="s">
        <v>294</v>
      </c>
      <c r="B18" s="295">
        <v>0</v>
      </c>
      <c r="D18" s="327"/>
    </row>
    <row r="19" spans="1:2" s="328" customFormat="1" ht="15.75">
      <c r="A19" s="302" t="s">
        <v>289</v>
      </c>
      <c r="B19" s="302">
        <f>SUM(B13:B17)-(B18)</f>
        <v>115000</v>
      </c>
    </row>
    <row r="20" spans="1:2" ht="12.75" customHeight="1">
      <c r="A20" s="293"/>
      <c r="B20" s="293"/>
    </row>
    <row r="21" spans="1:2" ht="15.75">
      <c r="A21" s="302" t="s">
        <v>426</v>
      </c>
      <c r="B21" s="293"/>
    </row>
    <row r="22" spans="1:2" ht="15">
      <c r="A22" s="293" t="s">
        <v>464</v>
      </c>
      <c r="B22" s="293">
        <v>0</v>
      </c>
    </row>
    <row r="23" spans="1:2" ht="16.5" customHeight="1">
      <c r="A23" s="293" t="s">
        <v>447</v>
      </c>
      <c r="B23" s="293">
        <v>0</v>
      </c>
    </row>
    <row r="24" spans="1:2" ht="15">
      <c r="A24" s="293" t="s">
        <v>429</v>
      </c>
      <c r="B24" s="293">
        <v>0</v>
      </c>
    </row>
    <row r="25" spans="1:2" ht="15">
      <c r="A25" s="293" t="s">
        <v>430</v>
      </c>
      <c r="B25" s="293">
        <v>0</v>
      </c>
    </row>
    <row r="26" spans="1:2" ht="15">
      <c r="A26" s="293" t="s">
        <v>465</v>
      </c>
      <c r="B26" s="293">
        <v>115000</v>
      </c>
    </row>
    <row r="27" spans="1:2" ht="15">
      <c r="A27" s="293" t="s">
        <v>432</v>
      </c>
      <c r="B27" s="293">
        <v>0</v>
      </c>
    </row>
    <row r="28" spans="1:2" ht="15">
      <c r="A28" s="293" t="s">
        <v>433</v>
      </c>
      <c r="B28" s="298">
        <v>0</v>
      </c>
    </row>
    <row r="29" spans="1:2" s="328" customFormat="1" ht="15.75">
      <c r="A29" s="302" t="s">
        <v>434</v>
      </c>
      <c r="B29" s="302">
        <f>SUM(B22:B28)</f>
        <v>115000</v>
      </c>
    </row>
    <row r="30" spans="1:2" ht="12.75" customHeight="1">
      <c r="A30" s="293"/>
      <c r="B30" s="293"/>
    </row>
    <row r="31" spans="1:2" ht="15.75">
      <c r="A31" s="302" t="s">
        <v>435</v>
      </c>
      <c r="B31" s="293" t="s">
        <v>436</v>
      </c>
    </row>
    <row r="32" spans="1:2" ht="15">
      <c r="A32" s="293" t="s">
        <v>302</v>
      </c>
      <c r="B32" s="293">
        <v>0</v>
      </c>
    </row>
    <row r="33" spans="1:2" ht="15">
      <c r="A33" s="293" t="s">
        <v>303</v>
      </c>
      <c r="B33" s="293">
        <v>0</v>
      </c>
    </row>
    <row r="34" spans="1:2" ht="15">
      <c r="A34" s="293" t="s">
        <v>304</v>
      </c>
      <c r="B34" s="293">
        <v>0</v>
      </c>
    </row>
    <row r="35" spans="1:2" ht="15">
      <c r="A35" s="293" t="s">
        <v>305</v>
      </c>
      <c r="B35" s="298">
        <v>0</v>
      </c>
    </row>
    <row r="36" spans="1:2" s="328" customFormat="1" ht="15.75">
      <c r="A36" s="302" t="s">
        <v>289</v>
      </c>
      <c r="B36" s="302">
        <f>SUM(B31:B35)</f>
        <v>0</v>
      </c>
    </row>
    <row r="37" spans="1:2" ht="12.75" customHeight="1">
      <c r="A37" s="293"/>
      <c r="B37" s="293"/>
    </row>
    <row r="38" spans="1:2" ht="15.75">
      <c r="A38" s="302" t="s">
        <v>437</v>
      </c>
      <c r="B38" s="293"/>
    </row>
    <row r="39" spans="1:2" ht="15">
      <c r="A39" s="293" t="s">
        <v>438</v>
      </c>
      <c r="B39" s="293">
        <v>0</v>
      </c>
    </row>
    <row r="40" spans="1:2" ht="15">
      <c r="A40" s="293" t="s">
        <v>439</v>
      </c>
      <c r="B40" s="293">
        <v>0</v>
      </c>
    </row>
    <row r="41" spans="1:2" ht="15">
      <c r="A41" s="293" t="s">
        <v>440</v>
      </c>
      <c r="B41" s="293">
        <v>0</v>
      </c>
    </row>
    <row r="42" spans="1:2" ht="15">
      <c r="A42" s="293" t="s">
        <v>441</v>
      </c>
      <c r="B42" s="293">
        <v>115000</v>
      </c>
    </row>
    <row r="43" spans="1:2" ht="15">
      <c r="A43" s="293" t="s">
        <v>442</v>
      </c>
      <c r="B43" s="293">
        <v>0</v>
      </c>
    </row>
    <row r="44" spans="1:2" ht="15">
      <c r="A44" s="293" t="s">
        <v>443</v>
      </c>
      <c r="B44" s="293">
        <v>0</v>
      </c>
    </row>
    <row r="45" spans="1:2" ht="15">
      <c r="A45" s="293" t="s">
        <v>444</v>
      </c>
      <c r="B45" s="298">
        <v>0</v>
      </c>
    </row>
    <row r="46" spans="1:2" ht="15.75">
      <c r="A46" s="302" t="s">
        <v>434</v>
      </c>
      <c r="B46" s="302">
        <f>SUM(B39:B45)</f>
        <v>115000</v>
      </c>
    </row>
    <row r="47" spans="1:2" ht="15">
      <c r="A47" s="329"/>
      <c r="B47" s="329"/>
    </row>
    <row r="48" spans="1:2" ht="15">
      <c r="A48" s="329"/>
      <c r="B48" s="329"/>
    </row>
    <row r="49" spans="1:2" ht="15">
      <c r="A49" s="329"/>
      <c r="B49" s="329"/>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19.xml><?xml version="1.0" encoding="utf-8"?>
<worksheet xmlns="http://schemas.openxmlformats.org/spreadsheetml/2006/main" xmlns:r="http://schemas.openxmlformats.org/officeDocument/2006/relationships">
  <sheetPr>
    <pageSetUpPr fitToPage="1"/>
  </sheetPr>
  <dimension ref="A1:B57"/>
  <sheetViews>
    <sheetView view="pageBreakPreview" zoomScaleNormal="85" zoomScaleSheetLayoutView="100" workbookViewId="0" topLeftCell="A34">
      <selection activeCell="B34" sqref="B34"/>
    </sheetView>
  </sheetViews>
  <sheetFormatPr defaultColWidth="9.00390625" defaultRowHeight="12.75"/>
  <cols>
    <col min="1" max="1" width="81.375" style="7" customWidth="1"/>
    <col min="2" max="2" width="36.625" style="7" customWidth="1"/>
    <col min="3" max="16384" width="8.00390625" style="7" customWidth="1"/>
  </cols>
  <sheetData>
    <row r="1" spans="1:2" ht="15.75">
      <c r="A1" s="609" t="s">
        <v>224</v>
      </c>
      <c r="B1" s="609"/>
    </row>
    <row r="2" spans="1:2" ht="15.75">
      <c r="A2" s="609" t="s">
        <v>263</v>
      </c>
      <c r="B2" s="609"/>
    </row>
    <row r="3" spans="1:2" ht="15">
      <c r="A3" s="610"/>
      <c r="B3" s="610"/>
    </row>
    <row r="4" spans="1:2" ht="15.75">
      <c r="A4" s="612" t="s">
        <v>163</v>
      </c>
      <c r="B4" s="612"/>
    </row>
    <row r="5" spans="1:2" ht="52.5" customHeight="1">
      <c r="A5" s="611"/>
      <c r="B5" s="611"/>
    </row>
    <row r="6" spans="1:2" ht="15">
      <c r="A6" s="610"/>
      <c r="B6" s="610"/>
    </row>
    <row r="7" spans="1:2" ht="15.75">
      <c r="A7" s="612" t="s">
        <v>139</v>
      </c>
      <c r="B7" s="610"/>
    </row>
    <row r="8" spans="1:2" ht="15">
      <c r="A8" s="610"/>
      <c r="B8" s="610"/>
    </row>
    <row r="9" spans="1:2" ht="15.75">
      <c r="A9" s="612" t="s">
        <v>316</v>
      </c>
      <c r="B9" s="612"/>
    </row>
    <row r="10" spans="1:2" ht="15.75">
      <c r="A10" s="612" t="s">
        <v>165</v>
      </c>
      <c r="B10" s="610"/>
    </row>
    <row r="11" spans="1:2" ht="15.75">
      <c r="A11" s="612" t="s">
        <v>267</v>
      </c>
      <c r="B11" s="612"/>
    </row>
    <row r="12" spans="1:2" ht="15">
      <c r="A12" s="610"/>
      <c r="B12" s="610"/>
    </row>
    <row r="13" spans="1:2" ht="30" customHeight="1">
      <c r="A13" s="654" t="s">
        <v>166</v>
      </c>
      <c r="B13" s="655"/>
    </row>
    <row r="14" spans="1:2" ht="15">
      <c r="A14" s="610"/>
      <c r="B14" s="610"/>
    </row>
    <row r="15" spans="1:2" ht="15">
      <c r="A15" s="610"/>
      <c r="B15" s="610"/>
    </row>
    <row r="16" spans="1:2" ht="15.75">
      <c r="A16" s="612" t="s">
        <v>167</v>
      </c>
      <c r="B16" s="610"/>
    </row>
    <row r="17" spans="1:2" ht="15">
      <c r="A17" s="610"/>
      <c r="B17" s="610"/>
    </row>
    <row r="18" spans="1:2" ht="15.75">
      <c r="A18" s="612" t="s">
        <v>268</v>
      </c>
      <c r="B18" s="612"/>
    </row>
    <row r="19" spans="1:2" ht="96.75" customHeight="1">
      <c r="A19" s="653" t="s">
        <v>168</v>
      </c>
      <c r="B19" s="653"/>
    </row>
    <row r="20" spans="1:2" ht="28.5" customHeight="1">
      <c r="A20" s="652"/>
      <c r="B20" s="652"/>
    </row>
    <row r="21" spans="1:2" ht="18.75" customHeight="1">
      <c r="A21" s="652"/>
      <c r="B21" s="652"/>
    </row>
    <row r="22" spans="1:2" ht="15">
      <c r="A22" s="652"/>
      <c r="B22" s="652"/>
    </row>
    <row r="23" spans="1:2" ht="15.75">
      <c r="A23" s="8" t="s">
        <v>269</v>
      </c>
      <c r="B23" s="9" t="s">
        <v>231</v>
      </c>
    </row>
    <row r="24" spans="1:2" ht="15">
      <c r="A24" s="9" t="s">
        <v>290</v>
      </c>
      <c r="B24" s="11">
        <v>120000</v>
      </c>
    </row>
    <row r="25" spans="1:2" ht="15">
      <c r="A25" s="9" t="s">
        <v>291</v>
      </c>
      <c r="B25" s="11">
        <v>0</v>
      </c>
    </row>
    <row r="26" spans="1:2" ht="15">
      <c r="A26" s="9" t="s">
        <v>292</v>
      </c>
      <c r="B26" s="11">
        <v>0</v>
      </c>
    </row>
    <row r="27" spans="1:2" ht="15">
      <c r="A27" s="9" t="s">
        <v>293</v>
      </c>
      <c r="B27" s="11">
        <v>0</v>
      </c>
    </row>
    <row r="28" spans="1:2" ht="15">
      <c r="A28" s="9" t="s">
        <v>317</v>
      </c>
      <c r="B28" s="11">
        <v>0</v>
      </c>
    </row>
    <row r="29" spans="1:2" ht="15">
      <c r="A29" s="9" t="s">
        <v>164</v>
      </c>
      <c r="B29" s="10">
        <f>0-30000-45000</f>
        <v>-75000</v>
      </c>
    </row>
    <row r="30" spans="1:2" ht="15">
      <c r="A30" s="9" t="s">
        <v>289</v>
      </c>
      <c r="B30" s="10">
        <f>SUM(B24:B29)</f>
        <v>45000</v>
      </c>
    </row>
    <row r="31" spans="1:2" ht="15">
      <c r="A31" s="9"/>
      <c r="B31" s="11"/>
    </row>
    <row r="32" spans="1:2" ht="15.75">
      <c r="A32" s="8" t="s">
        <v>295</v>
      </c>
      <c r="B32" s="11"/>
    </row>
    <row r="33" spans="1:2" ht="15">
      <c r="A33" s="12" t="s">
        <v>296</v>
      </c>
      <c r="B33" s="10">
        <v>0</v>
      </c>
    </row>
    <row r="34" spans="1:2" ht="15">
      <c r="A34" s="12" t="s">
        <v>307</v>
      </c>
      <c r="B34" s="350">
        <v>0</v>
      </c>
    </row>
    <row r="35" spans="1:2" ht="15">
      <c r="A35" s="11" t="s">
        <v>297</v>
      </c>
      <c r="B35" s="350">
        <v>0</v>
      </c>
    </row>
    <row r="36" spans="1:2" ht="15">
      <c r="A36" s="11" t="s">
        <v>298</v>
      </c>
      <c r="B36" s="350">
        <v>0</v>
      </c>
    </row>
    <row r="37" spans="1:2" ht="15">
      <c r="A37" s="11" t="s">
        <v>299</v>
      </c>
      <c r="B37" s="350">
        <v>0</v>
      </c>
    </row>
    <row r="38" spans="1:2" ht="15">
      <c r="A38" s="11" t="s">
        <v>300</v>
      </c>
      <c r="B38" s="350">
        <v>0</v>
      </c>
    </row>
    <row r="39" spans="1:2" ht="17.25">
      <c r="A39" s="11" t="s">
        <v>301</v>
      </c>
      <c r="B39" s="103">
        <v>45000</v>
      </c>
    </row>
    <row r="40" spans="1:2" ht="15.75">
      <c r="A40" s="13" t="s">
        <v>289</v>
      </c>
      <c r="B40" s="10">
        <v>0</v>
      </c>
    </row>
    <row r="41" spans="1:2" ht="15">
      <c r="A41" s="9"/>
      <c r="B41" s="11"/>
    </row>
    <row r="42" spans="1:2" ht="15.75">
      <c r="A42" s="8" t="s">
        <v>280</v>
      </c>
      <c r="B42" s="11" t="s">
        <v>231</v>
      </c>
    </row>
    <row r="43" spans="1:2" ht="15">
      <c r="A43" s="9" t="s">
        <v>302</v>
      </c>
      <c r="B43" s="11">
        <v>0</v>
      </c>
    </row>
    <row r="44" spans="1:2" ht="15">
      <c r="A44" s="9" t="s">
        <v>303</v>
      </c>
      <c r="B44" s="11">
        <v>0</v>
      </c>
    </row>
    <row r="45" spans="1:2" ht="15">
      <c r="A45" s="9" t="s">
        <v>304</v>
      </c>
      <c r="B45" s="11">
        <v>0</v>
      </c>
    </row>
    <row r="46" spans="1:2" ht="15">
      <c r="A46" s="9" t="s">
        <v>305</v>
      </c>
      <c r="B46" s="10">
        <v>0</v>
      </c>
    </row>
    <row r="47" spans="1:2" ht="15.75">
      <c r="A47" s="8" t="s">
        <v>289</v>
      </c>
      <c r="B47" s="10">
        <f>SUM(B43:B46)</f>
        <v>0</v>
      </c>
    </row>
    <row r="48" spans="1:2" ht="15">
      <c r="A48" s="610"/>
      <c r="B48" s="610"/>
    </row>
    <row r="49" ht="15.75">
      <c r="A49" s="13" t="s">
        <v>281</v>
      </c>
    </row>
    <row r="50" spans="1:2" ht="15">
      <c r="A50" s="5" t="s">
        <v>285</v>
      </c>
      <c r="B50" s="11">
        <v>45000</v>
      </c>
    </row>
    <row r="51" spans="1:2" ht="15">
      <c r="A51" s="5" t="s">
        <v>286</v>
      </c>
      <c r="B51" s="11">
        <v>45000</v>
      </c>
    </row>
    <row r="52" spans="1:2" ht="15">
      <c r="A52" s="5" t="s">
        <v>287</v>
      </c>
      <c r="B52" s="11">
        <v>0</v>
      </c>
    </row>
    <row r="53" spans="1:2" ht="15">
      <c r="A53" s="5" t="s">
        <v>288</v>
      </c>
      <c r="B53" s="11">
        <v>0</v>
      </c>
    </row>
    <row r="54" spans="1:2" ht="15">
      <c r="A54" s="5" t="s">
        <v>306</v>
      </c>
      <c r="B54" s="11">
        <v>0</v>
      </c>
    </row>
    <row r="55" spans="1:2" ht="15">
      <c r="A55" s="5" t="s">
        <v>21</v>
      </c>
      <c r="B55" s="10">
        <v>0</v>
      </c>
    </row>
    <row r="56" spans="1:2" ht="15">
      <c r="A56" s="5" t="s">
        <v>135</v>
      </c>
      <c r="B56" s="10"/>
    </row>
    <row r="57" spans="1:2" ht="15.75">
      <c r="A57" s="13" t="s">
        <v>289</v>
      </c>
      <c r="B57" s="10">
        <f>SUM(B50:B56)</f>
        <v>90000</v>
      </c>
    </row>
  </sheetData>
  <mergeCells count="23">
    <mergeCell ref="A1:B1"/>
    <mergeCell ref="A2:B2"/>
    <mergeCell ref="A3:B3"/>
    <mergeCell ref="A5:B5"/>
    <mergeCell ref="A48:B48"/>
    <mergeCell ref="A4:B4"/>
    <mergeCell ref="A12:B12"/>
    <mergeCell ref="A13:B13"/>
    <mergeCell ref="A15:B15"/>
    <mergeCell ref="A18:B18"/>
    <mergeCell ref="A11:B11"/>
    <mergeCell ref="A16:B16"/>
    <mergeCell ref="A22:B22"/>
    <mergeCell ref="A8:B8"/>
    <mergeCell ref="A20:B20"/>
    <mergeCell ref="A21:B21"/>
    <mergeCell ref="A6:B6"/>
    <mergeCell ref="A17:B17"/>
    <mergeCell ref="A7:B7"/>
    <mergeCell ref="A19:B19"/>
    <mergeCell ref="A9:B9"/>
    <mergeCell ref="A10:B10"/>
    <mergeCell ref="A14:B14"/>
  </mergeCells>
  <printOptions gridLines="1"/>
  <pageMargins left="0.25" right="0.25" top="0.76" bottom="0.75" header="0.5" footer="0.5"/>
  <pageSetup fitToHeight="1" fitToWidth="1" horizontalDpi="600" verticalDpi="600" orientation="portrait" paperSize="5"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workbookViewId="0" topLeftCell="A1">
      <selection activeCell="F38" sqref="F38"/>
    </sheetView>
  </sheetViews>
  <sheetFormatPr defaultColWidth="16.625" defaultRowHeight="12.75"/>
  <cols>
    <col min="1" max="1" width="5.50390625" style="20" customWidth="1"/>
    <col min="2" max="2" width="21.00390625" style="21" customWidth="1"/>
    <col min="3" max="3" width="57.875" style="21" bestFit="1" customWidth="1"/>
    <col min="4" max="4" width="4.875" style="17" customWidth="1"/>
    <col min="5" max="5" width="29.125" style="14" bestFit="1" customWidth="1"/>
    <col min="6" max="6" width="10.625" style="14" customWidth="1"/>
    <col min="7" max="7" width="11.75390625" style="14" customWidth="1"/>
    <col min="8" max="8" width="11.125" style="14" customWidth="1"/>
    <col min="9" max="9" width="12.00390625" style="14" customWidth="1"/>
    <col min="10" max="10" width="11.125" style="14" customWidth="1"/>
    <col min="11" max="11" width="11.875" style="14" customWidth="1"/>
    <col min="12" max="12" width="11.00390625" style="14" customWidth="1"/>
    <col min="13" max="13" width="12.625" style="14" bestFit="1" customWidth="1"/>
    <col min="14" max="14" width="12.625" style="21" customWidth="1"/>
    <col min="15" max="16384" width="16.625" style="14" customWidth="1"/>
  </cols>
  <sheetData>
    <row r="1" spans="1:12" ht="13.5">
      <c r="A1" s="573" t="s">
        <v>235</v>
      </c>
      <c r="B1" s="573"/>
      <c r="C1" s="573"/>
      <c r="D1" s="573"/>
      <c r="E1" s="573"/>
      <c r="F1" s="573"/>
      <c r="G1" s="573"/>
      <c r="H1" s="573"/>
      <c r="I1" s="573"/>
      <c r="J1" s="573"/>
      <c r="K1" s="573"/>
      <c r="L1" s="573"/>
    </row>
    <row r="2" spans="1:12" ht="12.75">
      <c r="A2" s="547" t="s">
        <v>233</v>
      </c>
      <c r="B2" s="547"/>
      <c r="C2" s="547"/>
      <c r="D2" s="547"/>
      <c r="E2" s="547"/>
      <c r="F2" s="547"/>
      <c r="G2" s="547"/>
      <c r="H2" s="547"/>
      <c r="I2" s="547"/>
      <c r="J2" s="547"/>
      <c r="K2" s="547"/>
      <c r="L2" s="547"/>
    </row>
    <row r="3" spans="1:12" ht="12.75">
      <c r="A3" s="547" t="s">
        <v>234</v>
      </c>
      <c r="B3" s="547"/>
      <c r="C3" s="547"/>
      <c r="D3" s="547"/>
      <c r="E3" s="547"/>
      <c r="F3" s="547"/>
      <c r="G3" s="547"/>
      <c r="H3" s="547"/>
      <c r="I3" s="547"/>
      <c r="J3" s="547"/>
      <c r="K3" s="547"/>
      <c r="L3" s="547"/>
    </row>
    <row r="4" spans="1:12" ht="12.75">
      <c r="A4" s="547" t="s">
        <v>231</v>
      </c>
      <c r="B4" s="547"/>
      <c r="C4" s="547"/>
      <c r="D4" s="547"/>
      <c r="E4" s="547"/>
      <c r="F4" s="547"/>
      <c r="G4" s="547"/>
      <c r="H4" s="547"/>
      <c r="I4" s="547"/>
      <c r="J4" s="547"/>
      <c r="K4" s="547"/>
      <c r="L4" s="547"/>
    </row>
    <row r="5" spans="1:12" ht="12.75">
      <c r="A5" s="547" t="s">
        <v>231</v>
      </c>
      <c r="B5" s="547"/>
      <c r="C5" s="547"/>
      <c r="D5" s="547"/>
      <c r="E5" s="547"/>
      <c r="F5" s="547"/>
      <c r="G5" s="547"/>
      <c r="H5" s="547"/>
      <c r="I5" s="547"/>
      <c r="J5" s="547"/>
      <c r="K5" s="547"/>
      <c r="L5" s="547"/>
    </row>
    <row r="6" spans="1:14" ht="13.5" thickBot="1">
      <c r="A6" s="405" t="s">
        <v>225</v>
      </c>
      <c r="B6" s="19" t="s">
        <v>226</v>
      </c>
      <c r="C6" s="19" t="s">
        <v>227</v>
      </c>
      <c r="D6" s="360"/>
      <c r="E6" s="14" t="s">
        <v>253</v>
      </c>
      <c r="F6" s="361" t="s">
        <v>238</v>
      </c>
      <c r="G6" s="361" t="s">
        <v>240</v>
      </c>
      <c r="H6" s="361" t="s">
        <v>242</v>
      </c>
      <c r="I6" s="361" t="s">
        <v>250</v>
      </c>
      <c r="J6" s="361" t="s">
        <v>261</v>
      </c>
      <c r="K6" s="361" t="s">
        <v>18</v>
      </c>
      <c r="L6" s="361" t="s">
        <v>50</v>
      </c>
      <c r="M6" s="155" t="s">
        <v>241</v>
      </c>
      <c r="N6" s="260" t="s">
        <v>260</v>
      </c>
    </row>
    <row r="7" spans="1:14" ht="12.75">
      <c r="A7" s="551">
        <v>1</v>
      </c>
      <c r="B7" s="569" t="s">
        <v>228</v>
      </c>
      <c r="C7" s="576" t="s">
        <v>177</v>
      </c>
      <c r="D7" s="579" t="s">
        <v>243</v>
      </c>
      <c r="E7" s="362" t="s">
        <v>51</v>
      </c>
      <c r="F7" s="363">
        <v>0</v>
      </c>
      <c r="G7" s="363">
        <v>0</v>
      </c>
      <c r="H7" s="363">
        <v>0</v>
      </c>
      <c r="I7" s="363">
        <v>0</v>
      </c>
      <c r="J7" s="363">
        <v>0</v>
      </c>
      <c r="K7" s="363">
        <v>0</v>
      </c>
      <c r="L7" s="364">
        <v>0</v>
      </c>
      <c r="M7" s="565">
        <v>3</v>
      </c>
      <c r="N7" s="553" t="s">
        <v>114</v>
      </c>
    </row>
    <row r="8" spans="1:14" ht="12.75">
      <c r="A8" s="552"/>
      <c r="B8" s="548"/>
      <c r="C8" s="577"/>
      <c r="D8" s="553"/>
      <c r="E8" s="241" t="s">
        <v>256</v>
      </c>
      <c r="F8" s="156">
        <v>0</v>
      </c>
      <c r="G8" s="156">
        <v>0</v>
      </c>
      <c r="H8" s="156">
        <v>2340000</v>
      </c>
      <c r="I8" s="18">
        <v>0</v>
      </c>
      <c r="J8" s="18">
        <v>0</v>
      </c>
      <c r="K8" s="18">
        <v>0</v>
      </c>
      <c r="L8" s="365">
        <v>0</v>
      </c>
      <c r="M8" s="565"/>
      <c r="N8" s="553"/>
    </row>
    <row r="9" spans="1:14" ht="13.5" thickBot="1">
      <c r="A9" s="572"/>
      <c r="B9" s="570"/>
      <c r="C9" s="578"/>
      <c r="D9" s="545"/>
      <c r="E9" s="366" t="s">
        <v>251</v>
      </c>
      <c r="F9" s="367">
        <v>0</v>
      </c>
      <c r="G9" s="367">
        <v>0</v>
      </c>
      <c r="H9" s="367">
        <v>650000</v>
      </c>
      <c r="I9" s="368">
        <v>0</v>
      </c>
      <c r="J9" s="368">
        <v>0</v>
      </c>
      <c r="K9" s="368">
        <v>0</v>
      </c>
      <c r="L9" s="369">
        <v>0</v>
      </c>
      <c r="M9" s="565"/>
      <c r="N9" s="553"/>
    </row>
    <row r="10" spans="1:14" ht="12.75">
      <c r="A10" s="567">
        <v>2</v>
      </c>
      <c r="B10" s="574" t="s">
        <v>228</v>
      </c>
      <c r="C10" s="576" t="s">
        <v>178</v>
      </c>
      <c r="D10" s="579" t="s">
        <v>244</v>
      </c>
      <c r="E10" s="362" t="s">
        <v>52</v>
      </c>
      <c r="F10" s="363">
        <v>0</v>
      </c>
      <c r="G10" s="363">
        <v>0</v>
      </c>
      <c r="H10" s="412">
        <v>150000</v>
      </c>
      <c r="I10" s="363">
        <v>0</v>
      </c>
      <c r="J10" s="363">
        <v>0</v>
      </c>
      <c r="K10" s="363">
        <v>0</v>
      </c>
      <c r="L10" s="364">
        <v>0</v>
      </c>
      <c r="M10" s="565">
        <v>4</v>
      </c>
      <c r="N10" s="553" t="s">
        <v>115</v>
      </c>
    </row>
    <row r="11" spans="1:14" ht="13.5" thickBot="1">
      <c r="A11" s="568"/>
      <c r="B11" s="575"/>
      <c r="C11" s="578"/>
      <c r="D11" s="545"/>
      <c r="E11" s="370" t="s">
        <v>256</v>
      </c>
      <c r="F11" s="371">
        <v>0</v>
      </c>
      <c r="G11" s="371">
        <v>0</v>
      </c>
      <c r="H11" s="371">
        <v>0</v>
      </c>
      <c r="I11" s="371">
        <v>0</v>
      </c>
      <c r="J11" s="413">
        <v>1935000</v>
      </c>
      <c r="K11" s="371">
        <v>0</v>
      </c>
      <c r="L11" s="372">
        <v>0</v>
      </c>
      <c r="M11" s="565"/>
      <c r="N11" s="553"/>
    </row>
    <row r="12" spans="1:14" ht="13.5" thickBot="1">
      <c r="A12" s="409">
        <v>3</v>
      </c>
      <c r="B12" s="410" t="s">
        <v>228</v>
      </c>
      <c r="C12" s="373" t="s">
        <v>215</v>
      </c>
      <c r="D12" s="374" t="s">
        <v>243</v>
      </c>
      <c r="E12" s="375" t="s">
        <v>251</v>
      </c>
      <c r="F12" s="376">
        <v>0</v>
      </c>
      <c r="G12" s="377">
        <v>0</v>
      </c>
      <c r="H12" s="377">
        <v>0</v>
      </c>
      <c r="I12" s="377">
        <v>300000</v>
      </c>
      <c r="J12" s="377">
        <v>0</v>
      </c>
      <c r="K12" s="377">
        <v>0</v>
      </c>
      <c r="L12" s="378">
        <v>0</v>
      </c>
      <c r="M12" s="251">
        <v>5</v>
      </c>
      <c r="N12" s="15" t="s">
        <v>116</v>
      </c>
    </row>
    <row r="13" spans="1:14" ht="12.75">
      <c r="A13" s="580">
        <v>4</v>
      </c>
      <c r="B13" s="569" t="s">
        <v>308</v>
      </c>
      <c r="C13" s="556" t="s">
        <v>179</v>
      </c>
      <c r="D13" s="553" t="s">
        <v>243</v>
      </c>
      <c r="E13" s="22" t="s">
        <v>254</v>
      </c>
      <c r="F13" s="240">
        <v>100000</v>
      </c>
      <c r="G13" s="240">
        <v>24120</v>
      </c>
      <c r="H13" s="23">
        <v>0</v>
      </c>
      <c r="I13" s="23">
        <v>0</v>
      </c>
      <c r="J13" s="23">
        <v>0</v>
      </c>
      <c r="K13" s="23">
        <v>0</v>
      </c>
      <c r="L13" s="379">
        <v>0</v>
      </c>
      <c r="M13" s="564" t="s">
        <v>174</v>
      </c>
      <c r="N13" s="15"/>
    </row>
    <row r="14" spans="1:14" ht="12.75">
      <c r="A14" s="581"/>
      <c r="B14" s="548"/>
      <c r="C14" s="556"/>
      <c r="D14" s="553"/>
      <c r="E14" s="14" t="s">
        <v>420</v>
      </c>
      <c r="F14" s="187">
        <v>0</v>
      </c>
      <c r="G14" s="187">
        <v>372360</v>
      </c>
      <c r="H14" s="187">
        <v>0</v>
      </c>
      <c r="I14" s="187">
        <v>0</v>
      </c>
      <c r="J14" s="187">
        <v>0</v>
      </c>
      <c r="K14" s="187">
        <v>0</v>
      </c>
      <c r="L14" s="380">
        <v>0</v>
      </c>
      <c r="M14" s="564"/>
      <c r="N14" s="15" t="s">
        <v>114</v>
      </c>
    </row>
    <row r="15" spans="1:14" ht="13.5" thickBot="1">
      <c r="A15" s="582"/>
      <c r="B15" s="570"/>
      <c r="C15" s="554"/>
      <c r="D15" s="545"/>
      <c r="E15" s="381" t="s">
        <v>257</v>
      </c>
      <c r="F15" s="382">
        <v>0</v>
      </c>
      <c r="G15" s="382">
        <v>1985920</v>
      </c>
      <c r="H15" s="382">
        <v>0</v>
      </c>
      <c r="I15" s="382">
        <v>0</v>
      </c>
      <c r="J15" s="382">
        <v>0</v>
      </c>
      <c r="K15" s="382">
        <v>0</v>
      </c>
      <c r="L15" s="383">
        <v>0</v>
      </c>
      <c r="M15" s="564"/>
      <c r="N15" s="15"/>
    </row>
    <row r="16" spans="1:14" ht="12.75">
      <c r="A16" s="546">
        <v>5</v>
      </c>
      <c r="B16" s="548" t="s">
        <v>308</v>
      </c>
      <c r="C16" s="556" t="s">
        <v>180</v>
      </c>
      <c r="D16" s="549" t="s">
        <v>243</v>
      </c>
      <c r="E16" s="513" t="s">
        <v>254</v>
      </c>
      <c r="F16" s="363">
        <v>0</v>
      </c>
      <c r="G16" s="363">
        <v>0</v>
      </c>
      <c r="H16" s="363">
        <v>0</v>
      </c>
      <c r="I16" s="363">
        <v>0</v>
      </c>
      <c r="J16" s="363">
        <v>0</v>
      </c>
      <c r="K16" s="514">
        <v>18400</v>
      </c>
      <c r="L16" s="515">
        <v>73600</v>
      </c>
      <c r="M16" s="564" t="s">
        <v>175</v>
      </c>
      <c r="N16" s="553" t="s">
        <v>116</v>
      </c>
    </row>
    <row r="17" spans="1:14" ht="13.5" thickBot="1">
      <c r="A17" s="568"/>
      <c r="B17" s="570"/>
      <c r="C17" s="554"/>
      <c r="D17" s="550"/>
      <c r="E17" s="381" t="s">
        <v>257</v>
      </c>
      <c r="F17" s="382">
        <v>0</v>
      </c>
      <c r="G17" s="382">
        <v>0</v>
      </c>
      <c r="H17" s="382">
        <v>0</v>
      </c>
      <c r="I17" s="382">
        <v>0</v>
      </c>
      <c r="J17" s="382">
        <v>0</v>
      </c>
      <c r="K17" s="384">
        <v>73600</v>
      </c>
      <c r="L17" s="516">
        <v>294400</v>
      </c>
      <c r="M17" s="565"/>
      <c r="N17" s="553"/>
    </row>
    <row r="18" spans="1:14" ht="15" customHeight="1">
      <c r="A18" s="567">
        <v>6</v>
      </c>
      <c r="B18" s="569" t="s">
        <v>308</v>
      </c>
      <c r="C18" s="556" t="s">
        <v>183</v>
      </c>
      <c r="D18" s="553" t="s">
        <v>243</v>
      </c>
      <c r="E18" s="22" t="s">
        <v>254</v>
      </c>
      <c r="F18" s="23">
        <v>0</v>
      </c>
      <c r="G18" s="240">
        <v>245031</v>
      </c>
      <c r="H18" s="23">
        <v>0</v>
      </c>
      <c r="I18" s="23">
        <v>0</v>
      </c>
      <c r="J18" s="23">
        <v>0</v>
      </c>
      <c r="K18" s="23">
        <v>0</v>
      </c>
      <c r="L18" s="379">
        <v>0</v>
      </c>
      <c r="M18" s="564" t="s">
        <v>176</v>
      </c>
      <c r="N18" s="553" t="s">
        <v>114</v>
      </c>
    </row>
    <row r="19" spans="1:14" ht="13.5" thickBot="1">
      <c r="A19" s="568"/>
      <c r="B19" s="570"/>
      <c r="C19" s="554"/>
      <c r="D19" s="545"/>
      <c r="E19" s="381" t="s">
        <v>257</v>
      </c>
      <c r="F19" s="382">
        <v>0</v>
      </c>
      <c r="G19" s="384">
        <v>980122</v>
      </c>
      <c r="H19" s="382">
        <v>0</v>
      </c>
      <c r="I19" s="382">
        <v>0</v>
      </c>
      <c r="J19" s="382">
        <v>0</v>
      </c>
      <c r="K19" s="382">
        <v>0</v>
      </c>
      <c r="L19" s="383">
        <v>0</v>
      </c>
      <c r="M19" s="565"/>
      <c r="N19" s="553"/>
    </row>
    <row r="20" spans="1:14" ht="12.75">
      <c r="A20" s="567">
        <v>7</v>
      </c>
      <c r="B20" s="569" t="s">
        <v>308</v>
      </c>
      <c r="C20" s="556" t="s">
        <v>182</v>
      </c>
      <c r="D20" s="553" t="s">
        <v>243</v>
      </c>
      <c r="E20" s="22" t="s">
        <v>254</v>
      </c>
      <c r="F20" s="23">
        <v>0</v>
      </c>
      <c r="G20" s="23">
        <v>0</v>
      </c>
      <c r="H20" s="240">
        <v>127500</v>
      </c>
      <c r="I20" s="23">
        <v>0</v>
      </c>
      <c r="J20" s="23">
        <v>0</v>
      </c>
      <c r="K20" s="23">
        <v>0</v>
      </c>
      <c r="L20" s="379">
        <v>0</v>
      </c>
      <c r="M20" s="564" t="s">
        <v>117</v>
      </c>
      <c r="N20" s="553" t="s">
        <v>114</v>
      </c>
    </row>
    <row r="21" spans="1:14" ht="13.5" thickBot="1">
      <c r="A21" s="568"/>
      <c r="B21" s="570"/>
      <c r="C21" s="554"/>
      <c r="D21" s="545"/>
      <c r="E21" s="381" t="s">
        <v>257</v>
      </c>
      <c r="F21" s="382">
        <v>0</v>
      </c>
      <c r="G21" s="382">
        <v>0</v>
      </c>
      <c r="H21" s="384">
        <v>722500</v>
      </c>
      <c r="I21" s="382">
        <v>0</v>
      </c>
      <c r="J21" s="382">
        <v>0</v>
      </c>
      <c r="K21" s="382">
        <v>0</v>
      </c>
      <c r="L21" s="383">
        <v>0</v>
      </c>
      <c r="M21" s="565"/>
      <c r="N21" s="553"/>
    </row>
    <row r="22" spans="1:14" ht="13.5" thickBot="1">
      <c r="A22" s="567">
        <v>8</v>
      </c>
      <c r="B22" s="407" t="s">
        <v>308</v>
      </c>
      <c r="C22" s="385" t="s">
        <v>181</v>
      </c>
      <c r="D22" s="348" t="s">
        <v>243</v>
      </c>
      <c r="E22" s="386" t="s">
        <v>254</v>
      </c>
      <c r="F22" s="387">
        <v>50000</v>
      </c>
      <c r="G22" s="387">
        <v>332272</v>
      </c>
      <c r="H22" s="388">
        <v>0</v>
      </c>
      <c r="I22" s="388">
        <v>0</v>
      </c>
      <c r="J22" s="388">
        <v>0</v>
      </c>
      <c r="K22" s="388">
        <v>0</v>
      </c>
      <c r="L22" s="389">
        <v>0</v>
      </c>
      <c r="M22" s="359" t="s">
        <v>118</v>
      </c>
      <c r="N22" s="15" t="s">
        <v>114</v>
      </c>
    </row>
    <row r="23" spans="1:14" ht="15.75" customHeight="1" thickBot="1">
      <c r="A23" s="568"/>
      <c r="B23" s="408" t="s">
        <v>308</v>
      </c>
      <c r="C23" s="385" t="s">
        <v>99</v>
      </c>
      <c r="D23" s="348" t="s">
        <v>243</v>
      </c>
      <c r="E23" s="386" t="s">
        <v>254</v>
      </c>
      <c r="F23" s="387">
        <v>230000</v>
      </c>
      <c r="G23" s="387">
        <v>200000</v>
      </c>
      <c r="H23" s="387">
        <v>200000</v>
      </c>
      <c r="I23" s="387">
        <v>200000</v>
      </c>
      <c r="J23" s="387">
        <v>200000</v>
      </c>
      <c r="K23" s="387">
        <v>200000</v>
      </c>
      <c r="L23" s="390">
        <v>200000</v>
      </c>
      <c r="M23" s="359" t="s">
        <v>119</v>
      </c>
      <c r="N23" s="15" t="s">
        <v>116</v>
      </c>
    </row>
    <row r="24" spans="1:14" ht="12.75">
      <c r="A24" s="567">
        <v>9</v>
      </c>
      <c r="B24" s="571" t="s">
        <v>230</v>
      </c>
      <c r="C24" s="556" t="s">
        <v>101</v>
      </c>
      <c r="D24" s="553" t="s">
        <v>243</v>
      </c>
      <c r="E24" s="22" t="s">
        <v>255</v>
      </c>
      <c r="F24" s="240">
        <v>420000</v>
      </c>
      <c r="G24" s="23">
        <v>0</v>
      </c>
      <c r="H24" s="23">
        <v>0</v>
      </c>
      <c r="I24" s="240">
        <v>220000</v>
      </c>
      <c r="J24" s="23">
        <v>0</v>
      </c>
      <c r="K24" s="23">
        <v>0</v>
      </c>
      <c r="L24" s="379">
        <v>0</v>
      </c>
      <c r="M24" s="564" t="s">
        <v>120</v>
      </c>
      <c r="N24" s="15" t="s">
        <v>116</v>
      </c>
    </row>
    <row r="25" spans="1:14" ht="13.5" thickBot="1">
      <c r="A25" s="568"/>
      <c r="B25" s="555"/>
      <c r="C25" s="554"/>
      <c r="D25" s="545"/>
      <c r="E25" s="391" t="s">
        <v>36</v>
      </c>
      <c r="F25" s="392">
        <v>38007</v>
      </c>
      <c r="G25" s="393">
        <v>0</v>
      </c>
      <c r="H25" s="393">
        <v>0</v>
      </c>
      <c r="I25" s="393">
        <v>0</v>
      </c>
      <c r="J25" s="393">
        <v>0</v>
      </c>
      <c r="K25" s="393">
        <v>0</v>
      </c>
      <c r="L25" s="394">
        <v>0</v>
      </c>
      <c r="M25" s="564"/>
      <c r="N25" s="15"/>
    </row>
    <row r="26" spans="1:14" ht="12.75">
      <c r="A26" s="567">
        <v>10</v>
      </c>
      <c r="B26" s="571" t="s">
        <v>230</v>
      </c>
      <c r="C26" s="556" t="s">
        <v>159</v>
      </c>
      <c r="D26" s="15" t="s">
        <v>243</v>
      </c>
      <c r="E26" s="119" t="s">
        <v>211</v>
      </c>
      <c r="F26" s="261">
        <v>155000</v>
      </c>
      <c r="G26" s="261">
        <v>135000</v>
      </c>
      <c r="H26" s="261">
        <v>135000</v>
      </c>
      <c r="I26" s="261">
        <v>135000</v>
      </c>
      <c r="J26" s="261">
        <v>135000</v>
      </c>
      <c r="K26" s="261">
        <v>135000</v>
      </c>
      <c r="L26" s="395">
        <v>135000</v>
      </c>
      <c r="M26" s="564" t="s">
        <v>121</v>
      </c>
      <c r="N26" s="15" t="s">
        <v>116</v>
      </c>
    </row>
    <row r="27" spans="1:14" ht="13.5" thickBot="1">
      <c r="A27" s="568"/>
      <c r="B27" s="555"/>
      <c r="C27" s="554"/>
      <c r="D27" s="348" t="s">
        <v>243</v>
      </c>
      <c r="E27" s="396" t="s">
        <v>246</v>
      </c>
      <c r="F27" s="397">
        <v>260000</v>
      </c>
      <c r="G27" s="397">
        <v>865000</v>
      </c>
      <c r="H27" s="397">
        <v>865000</v>
      </c>
      <c r="I27" s="397">
        <v>865000</v>
      </c>
      <c r="J27" s="397">
        <v>865000</v>
      </c>
      <c r="K27" s="397">
        <v>865000</v>
      </c>
      <c r="L27" s="398">
        <v>865000</v>
      </c>
      <c r="M27" s="565"/>
      <c r="N27" s="15"/>
    </row>
    <row r="28" spans="1:14" ht="13.5" thickBot="1">
      <c r="A28" s="409">
        <v>11</v>
      </c>
      <c r="B28" s="411" t="s">
        <v>230</v>
      </c>
      <c r="C28" s="349" t="s">
        <v>309</v>
      </c>
      <c r="D28" s="348" t="s">
        <v>243</v>
      </c>
      <c r="E28" s="399" t="s">
        <v>256</v>
      </c>
      <c r="F28" s="388">
        <v>0</v>
      </c>
      <c r="G28" s="400">
        <v>0</v>
      </c>
      <c r="H28" s="400">
        <v>3064320</v>
      </c>
      <c r="I28" s="388">
        <v>0</v>
      </c>
      <c r="J28" s="388">
        <v>0</v>
      </c>
      <c r="K28" s="388">
        <v>0</v>
      </c>
      <c r="L28" s="389">
        <v>0</v>
      </c>
      <c r="M28" s="359" t="s">
        <v>122</v>
      </c>
      <c r="N28" s="15" t="s">
        <v>116</v>
      </c>
    </row>
    <row r="29" spans="1:14" ht="12.75">
      <c r="A29" s="567">
        <v>12</v>
      </c>
      <c r="B29" s="569" t="s">
        <v>308</v>
      </c>
      <c r="C29" s="556" t="s">
        <v>160</v>
      </c>
      <c r="D29" s="553" t="s">
        <v>243</v>
      </c>
      <c r="E29" s="22" t="s">
        <v>254</v>
      </c>
      <c r="F29" s="23">
        <v>0</v>
      </c>
      <c r="G29" s="23">
        <v>0</v>
      </c>
      <c r="H29" s="23">
        <v>0</v>
      </c>
      <c r="I29" s="240">
        <v>200000</v>
      </c>
      <c r="J29" s="23">
        <v>0</v>
      </c>
      <c r="K29" s="23">
        <v>0</v>
      </c>
      <c r="L29" s="379">
        <v>0</v>
      </c>
      <c r="M29" s="564" t="s">
        <v>123</v>
      </c>
      <c r="N29" s="15" t="s">
        <v>124</v>
      </c>
    </row>
    <row r="30" spans="1:14" ht="13.5" thickBot="1">
      <c r="A30" s="568"/>
      <c r="B30" s="570"/>
      <c r="C30" s="554"/>
      <c r="D30" s="545"/>
      <c r="E30" s="391" t="s">
        <v>36</v>
      </c>
      <c r="F30" s="393">
        <v>0</v>
      </c>
      <c r="G30" s="393">
        <v>0</v>
      </c>
      <c r="H30" s="393">
        <v>0</v>
      </c>
      <c r="I30" s="392">
        <v>5500</v>
      </c>
      <c r="J30" s="393">
        <v>0</v>
      </c>
      <c r="K30" s="393">
        <v>0</v>
      </c>
      <c r="L30" s="394">
        <v>0</v>
      </c>
      <c r="M30" s="565"/>
      <c r="N30" s="15"/>
    </row>
    <row r="31" spans="1:14" ht="12.75">
      <c r="A31" s="567">
        <v>13</v>
      </c>
      <c r="B31" s="569" t="s">
        <v>308</v>
      </c>
      <c r="C31" s="556" t="s">
        <v>184</v>
      </c>
      <c r="D31" s="553" t="s">
        <v>243</v>
      </c>
      <c r="E31" s="22" t="s">
        <v>254</v>
      </c>
      <c r="F31" s="23">
        <v>0</v>
      </c>
      <c r="G31" s="23">
        <v>0</v>
      </c>
      <c r="H31" s="23">
        <v>0</v>
      </c>
      <c r="I31" s="240">
        <v>226000</v>
      </c>
      <c r="J31" s="23">
        <v>0</v>
      </c>
      <c r="K31" s="23">
        <v>0</v>
      </c>
      <c r="L31" s="379">
        <v>0</v>
      </c>
      <c r="M31" s="564" t="s">
        <v>125</v>
      </c>
      <c r="N31" s="15" t="s">
        <v>124</v>
      </c>
    </row>
    <row r="32" spans="1:14" ht="13.5" thickBot="1">
      <c r="A32" s="568"/>
      <c r="B32" s="570"/>
      <c r="C32" s="554"/>
      <c r="D32" s="545"/>
      <c r="E32" s="391" t="s">
        <v>36</v>
      </c>
      <c r="F32" s="393">
        <v>0</v>
      </c>
      <c r="G32" s="393">
        <v>0</v>
      </c>
      <c r="H32" s="393">
        <v>0</v>
      </c>
      <c r="I32" s="392">
        <v>24000</v>
      </c>
      <c r="J32" s="393">
        <v>0</v>
      </c>
      <c r="K32" s="393">
        <v>0</v>
      </c>
      <c r="L32" s="394">
        <v>0</v>
      </c>
      <c r="M32" s="565"/>
      <c r="N32" s="15"/>
    </row>
    <row r="33" spans="1:14" ht="13.5" thickBot="1">
      <c r="A33" s="409">
        <v>14</v>
      </c>
      <c r="B33" s="410" t="s">
        <v>308</v>
      </c>
      <c r="C33" s="385" t="s">
        <v>102</v>
      </c>
      <c r="D33" s="348" t="s">
        <v>243</v>
      </c>
      <c r="E33" s="386" t="s">
        <v>254</v>
      </c>
      <c r="F33" s="388">
        <v>0</v>
      </c>
      <c r="G33" s="388">
        <v>0</v>
      </c>
      <c r="H33" s="388">
        <v>0</v>
      </c>
      <c r="I33" s="387">
        <v>0</v>
      </c>
      <c r="J33" s="387">
        <v>115000</v>
      </c>
      <c r="K33" s="388">
        <v>0</v>
      </c>
      <c r="L33" s="389">
        <v>0</v>
      </c>
      <c r="M33" s="359" t="s">
        <v>126</v>
      </c>
      <c r="N33" s="15" t="s">
        <v>124</v>
      </c>
    </row>
    <row r="34" spans="1:14" ht="13.5" thickBot="1">
      <c r="A34" s="409">
        <v>15</v>
      </c>
      <c r="B34" s="411" t="s">
        <v>532</v>
      </c>
      <c r="C34" s="401" t="s">
        <v>220</v>
      </c>
      <c r="D34" s="348" t="s">
        <v>244</v>
      </c>
      <c r="E34" s="396" t="s">
        <v>246</v>
      </c>
      <c r="F34" s="402">
        <v>45000</v>
      </c>
      <c r="G34" s="402">
        <v>45000</v>
      </c>
      <c r="H34" s="403">
        <v>0</v>
      </c>
      <c r="I34" s="403">
        <v>0</v>
      </c>
      <c r="J34" s="403">
        <v>0</v>
      </c>
      <c r="K34" s="403">
        <v>0</v>
      </c>
      <c r="L34" s="404">
        <v>0</v>
      </c>
      <c r="M34" s="251">
        <v>30</v>
      </c>
      <c r="N34" s="15" t="s">
        <v>114</v>
      </c>
    </row>
    <row r="35" spans="1:14" ht="13.5" thickBot="1">
      <c r="A35" s="406">
        <v>16</v>
      </c>
      <c r="B35" s="407" t="s">
        <v>310</v>
      </c>
      <c r="C35" s="259" t="s">
        <v>311</v>
      </c>
      <c r="D35" s="15" t="s">
        <v>244</v>
      </c>
      <c r="E35" s="22" t="s">
        <v>35</v>
      </c>
      <c r="F35" s="24">
        <v>75000</v>
      </c>
      <c r="G35" s="24">
        <v>840000</v>
      </c>
      <c r="H35" s="23">
        <v>0</v>
      </c>
      <c r="I35" s="23">
        <v>0</v>
      </c>
      <c r="J35" s="23">
        <v>0</v>
      </c>
      <c r="K35" s="23">
        <v>0</v>
      </c>
      <c r="L35" s="379">
        <v>0</v>
      </c>
      <c r="M35" s="359" t="s">
        <v>127</v>
      </c>
      <c r="N35" s="15" t="s">
        <v>116</v>
      </c>
    </row>
    <row r="36" spans="1:14" ht="14.25" thickBot="1">
      <c r="A36" s="492">
        <v>17</v>
      </c>
      <c r="B36" s="497" t="s">
        <v>156</v>
      </c>
      <c r="C36" s="496" t="s">
        <v>157</v>
      </c>
      <c r="D36" s="374" t="s">
        <v>244</v>
      </c>
      <c r="E36" s="493" t="s">
        <v>256</v>
      </c>
      <c r="F36" s="494">
        <v>0</v>
      </c>
      <c r="G36" s="495">
        <v>0</v>
      </c>
      <c r="H36" s="494">
        <v>0</v>
      </c>
      <c r="I36" s="494">
        <v>0</v>
      </c>
      <c r="J36" s="494">
        <v>0</v>
      </c>
      <c r="K36" s="494">
        <v>0</v>
      </c>
      <c r="L36" s="505">
        <v>2000000</v>
      </c>
      <c r="M36" s="359"/>
      <c r="N36" s="15" t="s">
        <v>128</v>
      </c>
    </row>
    <row r="37" spans="1:14" ht="13.5" thickBot="1">
      <c r="A37" s="498">
        <v>18</v>
      </c>
      <c r="B37" s="499" t="s">
        <v>239</v>
      </c>
      <c r="C37" s="500" t="s">
        <v>249</v>
      </c>
      <c r="D37" s="501" t="s">
        <v>243</v>
      </c>
      <c r="E37" s="502" t="s">
        <v>256</v>
      </c>
      <c r="F37" s="503">
        <v>0</v>
      </c>
      <c r="G37" s="503">
        <v>0</v>
      </c>
      <c r="H37" s="503">
        <v>0</v>
      </c>
      <c r="I37" s="503">
        <v>6000000</v>
      </c>
      <c r="J37" s="503">
        <v>0</v>
      </c>
      <c r="K37" s="503">
        <v>0</v>
      </c>
      <c r="L37" s="504">
        <v>0</v>
      </c>
      <c r="M37" s="251">
        <v>33</v>
      </c>
      <c r="N37" s="15" t="s">
        <v>128</v>
      </c>
    </row>
    <row r="38" spans="2:14" ht="16.5" thickTop="1">
      <c r="B38" s="105" t="s">
        <v>28</v>
      </c>
      <c r="C38" s="14"/>
      <c r="D38" s="15"/>
      <c r="E38" s="27"/>
      <c r="F38" s="4">
        <v>1373007</v>
      </c>
      <c r="G38" s="4">
        <v>6024825</v>
      </c>
      <c r="H38" s="4">
        <v>8104320</v>
      </c>
      <c r="I38" s="4">
        <v>8175500</v>
      </c>
      <c r="J38" s="4">
        <v>1315000</v>
      </c>
      <c r="K38" s="4">
        <v>1292000</v>
      </c>
      <c r="L38" s="4">
        <v>3568000</v>
      </c>
      <c r="M38" s="251"/>
      <c r="N38" s="15"/>
    </row>
    <row r="39" spans="1:14" ht="13.5" thickBot="1">
      <c r="A39" s="255"/>
      <c r="B39" s="102"/>
      <c r="C39" s="242"/>
      <c r="D39" s="243"/>
      <c r="E39" s="244"/>
      <c r="F39" s="245"/>
      <c r="G39" s="245"/>
      <c r="H39" s="245"/>
      <c r="I39" s="245"/>
      <c r="J39" s="245"/>
      <c r="K39" s="245"/>
      <c r="L39" s="245"/>
      <c r="M39" s="251"/>
      <c r="N39" s="15"/>
    </row>
    <row r="40" spans="1:14" ht="13.5" customHeight="1" thickTop="1">
      <c r="A40" s="20">
        <v>1</v>
      </c>
      <c r="B40" s="246" t="s">
        <v>312</v>
      </c>
      <c r="C40" s="247" t="s">
        <v>314</v>
      </c>
      <c r="D40" s="15" t="s">
        <v>243</v>
      </c>
      <c r="E40" s="248" t="s">
        <v>313</v>
      </c>
      <c r="F40" s="249">
        <v>0</v>
      </c>
      <c r="G40" s="250">
        <v>2875000</v>
      </c>
      <c r="I40" s="249">
        <v>0</v>
      </c>
      <c r="J40" s="23">
        <v>0</v>
      </c>
      <c r="K40" s="250">
        <v>0</v>
      </c>
      <c r="L40" s="250">
        <v>0</v>
      </c>
      <c r="M40" s="359" t="s">
        <v>129</v>
      </c>
      <c r="N40" s="15" t="s">
        <v>116</v>
      </c>
    </row>
    <row r="41" spans="1:14" ht="13.5" customHeight="1">
      <c r="A41" s="251">
        <v>2</v>
      </c>
      <c r="B41" s="252" t="s">
        <v>312</v>
      </c>
      <c r="C41" s="247" t="s">
        <v>213</v>
      </c>
      <c r="D41" s="15" t="s">
        <v>243</v>
      </c>
      <c r="E41" s="253" t="s">
        <v>313</v>
      </c>
      <c r="F41" s="250">
        <v>0</v>
      </c>
      <c r="G41" s="250">
        <v>4200000</v>
      </c>
      <c r="H41" s="254">
        <v>0</v>
      </c>
      <c r="I41" s="250">
        <v>0</v>
      </c>
      <c r="J41" s="250">
        <v>0</v>
      </c>
      <c r="K41" s="250">
        <v>0</v>
      </c>
      <c r="L41" s="250">
        <v>0</v>
      </c>
      <c r="M41" s="359" t="s">
        <v>130</v>
      </c>
      <c r="N41" s="15" t="s">
        <v>116</v>
      </c>
    </row>
    <row r="42" spans="1:14" ht="13.5" customHeight="1">
      <c r="A42" s="251">
        <v>3</v>
      </c>
      <c r="B42" s="252" t="s">
        <v>312</v>
      </c>
      <c r="C42" s="247" t="s">
        <v>212</v>
      </c>
      <c r="D42" s="15" t="s">
        <v>243</v>
      </c>
      <c r="E42" s="253" t="s">
        <v>313</v>
      </c>
      <c r="F42" s="250">
        <v>0</v>
      </c>
      <c r="G42" s="250">
        <v>0</v>
      </c>
      <c r="H42" s="250">
        <v>4500000</v>
      </c>
      <c r="I42" s="250">
        <v>0</v>
      </c>
      <c r="K42" s="250">
        <v>0</v>
      </c>
      <c r="L42" s="250">
        <v>0</v>
      </c>
      <c r="M42" s="359" t="s">
        <v>131</v>
      </c>
      <c r="N42" s="15" t="s">
        <v>116</v>
      </c>
    </row>
    <row r="43" spans="1:14" ht="13.5" customHeight="1" thickBot="1">
      <c r="A43" s="255">
        <v>4</v>
      </c>
      <c r="B43" s="256" t="s">
        <v>312</v>
      </c>
      <c r="C43" s="257" t="s">
        <v>19</v>
      </c>
      <c r="D43" s="243" t="s">
        <v>243</v>
      </c>
      <c r="E43" s="100" t="s">
        <v>313</v>
      </c>
      <c r="F43" s="101">
        <v>0</v>
      </c>
      <c r="G43" s="101">
        <v>0</v>
      </c>
      <c r="H43" s="101">
        <v>0</v>
      </c>
      <c r="I43" s="258">
        <v>2800000</v>
      </c>
      <c r="J43" s="258">
        <v>0</v>
      </c>
      <c r="K43" s="258">
        <v>0</v>
      </c>
      <c r="L43" s="258">
        <v>0</v>
      </c>
      <c r="M43" s="359" t="s">
        <v>132</v>
      </c>
      <c r="N43" s="15" t="s">
        <v>116</v>
      </c>
    </row>
    <row r="44" spans="1:12" ht="16.5" thickTop="1">
      <c r="A44" s="30"/>
      <c r="B44" s="106" t="s">
        <v>29</v>
      </c>
      <c r="F44" s="104">
        <v>0</v>
      </c>
      <c r="G44" s="104">
        <v>7075000</v>
      </c>
      <c r="H44" s="104">
        <v>4500000</v>
      </c>
      <c r="I44" s="104">
        <v>2800000</v>
      </c>
      <c r="J44" s="104">
        <v>0</v>
      </c>
      <c r="K44" s="104">
        <v>0</v>
      </c>
      <c r="L44" s="104">
        <v>0</v>
      </c>
    </row>
    <row r="45" spans="1:12" ht="12.75">
      <c r="A45" s="30"/>
      <c r="B45" s="19"/>
      <c r="F45" s="4"/>
      <c r="G45" s="4"/>
      <c r="H45" s="4"/>
      <c r="I45" s="4"/>
      <c r="J45" s="4"/>
      <c r="K45" s="4"/>
      <c r="L45" s="4"/>
    </row>
    <row r="46" spans="1:12" ht="12.75">
      <c r="A46" s="30"/>
      <c r="B46" s="19"/>
      <c r="E46" s="22" t="s">
        <v>247</v>
      </c>
      <c r="F46" s="24">
        <v>875000</v>
      </c>
      <c r="G46" s="24">
        <v>1641423</v>
      </c>
      <c r="H46" s="24">
        <v>327500</v>
      </c>
      <c r="I46" s="24">
        <v>846000</v>
      </c>
      <c r="J46" s="24">
        <v>315000</v>
      </c>
      <c r="K46" s="24">
        <v>218400</v>
      </c>
      <c r="L46" s="24">
        <v>273600</v>
      </c>
    </row>
    <row r="47" spans="1:12" ht="12.75">
      <c r="A47" s="30"/>
      <c r="B47" s="19"/>
      <c r="E47" s="28" t="s">
        <v>259</v>
      </c>
      <c r="F47" s="3">
        <v>305000</v>
      </c>
      <c r="G47" s="3">
        <v>910000</v>
      </c>
      <c r="H47" s="3">
        <v>865000</v>
      </c>
      <c r="I47" s="3">
        <v>865000</v>
      </c>
      <c r="J47" s="3">
        <v>865000</v>
      </c>
      <c r="K47" s="3">
        <v>865000</v>
      </c>
      <c r="L47" s="3">
        <v>865000</v>
      </c>
    </row>
    <row r="48" spans="1:12" ht="12.75">
      <c r="A48" s="30"/>
      <c r="B48" s="19"/>
      <c r="E48" s="27" t="s">
        <v>248</v>
      </c>
      <c r="F48" s="6">
        <v>0</v>
      </c>
      <c r="G48" s="6">
        <v>0</v>
      </c>
      <c r="H48" s="6">
        <v>5404320</v>
      </c>
      <c r="I48" s="6">
        <v>6000000</v>
      </c>
      <c r="J48" s="6">
        <v>0</v>
      </c>
      <c r="K48" s="6">
        <v>0</v>
      </c>
      <c r="L48" s="6">
        <v>2000000</v>
      </c>
    </row>
    <row r="49" spans="1:12" ht="12.75">
      <c r="A49" s="30"/>
      <c r="B49" s="19"/>
      <c r="E49" s="120" t="s">
        <v>38</v>
      </c>
      <c r="F49" s="121">
        <v>38007</v>
      </c>
      <c r="G49" s="121">
        <v>0</v>
      </c>
      <c r="H49" s="121">
        <v>0</v>
      </c>
      <c r="I49" s="121">
        <v>29500</v>
      </c>
      <c r="J49" s="121">
        <v>0</v>
      </c>
      <c r="K49" s="121">
        <v>0</v>
      </c>
      <c r="L49" s="121">
        <v>0</v>
      </c>
    </row>
    <row r="50" spans="1:12" ht="12.75">
      <c r="A50" s="30"/>
      <c r="B50" s="19"/>
      <c r="E50" s="119" t="s">
        <v>37</v>
      </c>
      <c r="F50" s="122">
        <v>155000</v>
      </c>
      <c r="G50" s="122">
        <v>135000</v>
      </c>
      <c r="H50" s="122">
        <v>135000</v>
      </c>
      <c r="I50" s="122">
        <v>135000</v>
      </c>
      <c r="J50" s="122">
        <v>135000</v>
      </c>
      <c r="K50" s="122">
        <v>135000</v>
      </c>
      <c r="L50" s="122">
        <v>135000</v>
      </c>
    </row>
    <row r="51" spans="1:12" ht="12.75">
      <c r="A51" s="30"/>
      <c r="B51" s="19"/>
      <c r="E51" s="31" t="s">
        <v>251</v>
      </c>
      <c r="F51" s="32">
        <v>0</v>
      </c>
      <c r="G51" s="32">
        <v>0</v>
      </c>
      <c r="H51" s="32">
        <v>650000</v>
      </c>
      <c r="I51" s="32">
        <v>300000</v>
      </c>
      <c r="J51" s="32">
        <v>0</v>
      </c>
      <c r="K51" s="32">
        <v>0</v>
      </c>
      <c r="L51" s="32">
        <v>0</v>
      </c>
    </row>
    <row r="52" spans="1:12" ht="12.75">
      <c r="A52" s="30"/>
      <c r="B52" s="19"/>
      <c r="E52" s="25" t="s">
        <v>258</v>
      </c>
      <c r="F52" s="26">
        <v>0</v>
      </c>
      <c r="G52" s="26">
        <v>3338402</v>
      </c>
      <c r="H52" s="26">
        <v>722500</v>
      </c>
      <c r="I52" s="26">
        <v>0</v>
      </c>
      <c r="J52" s="26">
        <v>0</v>
      </c>
      <c r="K52" s="26">
        <v>73600</v>
      </c>
      <c r="L52" s="26">
        <v>294400</v>
      </c>
    </row>
    <row r="53" spans="1:12" ht="13.5" thickBot="1">
      <c r="A53" s="30"/>
      <c r="B53" s="19"/>
      <c r="E53" s="100" t="s">
        <v>252</v>
      </c>
      <c r="F53" s="101">
        <v>0</v>
      </c>
      <c r="G53" s="101">
        <v>7075000</v>
      </c>
      <c r="H53" s="101">
        <v>4500000</v>
      </c>
      <c r="I53" s="101">
        <v>2800000</v>
      </c>
      <c r="J53" s="101">
        <v>0</v>
      </c>
      <c r="K53" s="101">
        <v>0</v>
      </c>
      <c r="L53" s="101">
        <v>0</v>
      </c>
    </row>
    <row r="54" spans="1:12" ht="13.5" thickTop="1">
      <c r="A54" s="30"/>
      <c r="B54" s="19"/>
      <c r="E54" s="29"/>
      <c r="F54" s="4">
        <v>1373007</v>
      </c>
      <c r="G54" s="4">
        <v>13099825</v>
      </c>
      <c r="H54" s="4">
        <v>12604320</v>
      </c>
      <c r="I54" s="4">
        <v>10975500</v>
      </c>
      <c r="J54" s="4">
        <v>1315000</v>
      </c>
      <c r="K54" s="4">
        <v>1292000</v>
      </c>
      <c r="L54" s="4">
        <v>3568000</v>
      </c>
    </row>
    <row r="55" spans="1:12" ht="12.75">
      <c r="A55" s="30"/>
      <c r="B55" s="19"/>
      <c r="E55" s="29"/>
      <c r="F55" s="4"/>
      <c r="G55" s="4"/>
      <c r="H55" s="4"/>
      <c r="I55" s="4"/>
      <c r="J55" s="4"/>
      <c r="K55" s="4"/>
      <c r="L55" s="4"/>
    </row>
    <row r="56" spans="1:12" ht="12.75">
      <c r="A56" s="566" t="s">
        <v>185</v>
      </c>
      <c r="B56" s="566"/>
      <c r="C56" s="566"/>
      <c r="E56" s="29"/>
      <c r="F56" s="4"/>
      <c r="G56" s="4"/>
      <c r="H56" s="4"/>
      <c r="I56" s="4"/>
      <c r="J56" s="4"/>
      <c r="K56" s="4"/>
      <c r="L56" s="4"/>
    </row>
    <row r="57" spans="1:12" ht="12.75">
      <c r="A57" s="30"/>
      <c r="B57" s="19"/>
      <c r="F57" s="4"/>
      <c r="G57" s="4"/>
      <c r="H57" s="4"/>
      <c r="I57" s="4"/>
      <c r="J57" s="4"/>
      <c r="K57" s="4"/>
      <c r="L57" s="4"/>
    </row>
    <row r="58" spans="6:12" ht="12.75">
      <c r="F58" s="14">
        <v>0</v>
      </c>
      <c r="G58" s="14">
        <v>0</v>
      </c>
      <c r="H58" s="14">
        <v>0</v>
      </c>
      <c r="I58" s="14">
        <v>0</v>
      </c>
      <c r="J58" s="14">
        <v>0</v>
      </c>
      <c r="K58" s="14">
        <v>0</v>
      </c>
      <c r="L58" s="14">
        <v>0</v>
      </c>
    </row>
  </sheetData>
  <mergeCells count="61">
    <mergeCell ref="A13:A15"/>
    <mergeCell ref="B13:B15"/>
    <mergeCell ref="C13:C15"/>
    <mergeCell ref="D13:D15"/>
    <mergeCell ref="D18:D19"/>
    <mergeCell ref="M16:M17"/>
    <mergeCell ref="M18:M19"/>
    <mergeCell ref="C24:C25"/>
    <mergeCell ref="M20:M21"/>
    <mergeCell ref="D20:D21"/>
    <mergeCell ref="N20:N21"/>
    <mergeCell ref="N10:N11"/>
    <mergeCell ref="N18:N19"/>
    <mergeCell ref="N16:N17"/>
    <mergeCell ref="M10:M11"/>
    <mergeCell ref="B7:B9"/>
    <mergeCell ref="B10:B11"/>
    <mergeCell ref="C7:C9"/>
    <mergeCell ref="C10:C11"/>
    <mergeCell ref="D7:D9"/>
    <mergeCell ref="D10:D11"/>
    <mergeCell ref="A20:A21"/>
    <mergeCell ref="B20:B21"/>
    <mergeCell ref="C20:C21"/>
    <mergeCell ref="C18:C19"/>
    <mergeCell ref="B18:B19"/>
    <mergeCell ref="A1:L1"/>
    <mergeCell ref="A2:L2"/>
    <mergeCell ref="A3:L3"/>
    <mergeCell ref="A4:L4"/>
    <mergeCell ref="N7:N9"/>
    <mergeCell ref="A16:A17"/>
    <mergeCell ref="A18:A19"/>
    <mergeCell ref="A5:L5"/>
    <mergeCell ref="B16:B17"/>
    <mergeCell ref="C16:C17"/>
    <mergeCell ref="D16:D17"/>
    <mergeCell ref="A7:A9"/>
    <mergeCell ref="A10:A11"/>
    <mergeCell ref="M7:M9"/>
    <mergeCell ref="C26:C27"/>
    <mergeCell ref="D24:D25"/>
    <mergeCell ref="C29:C30"/>
    <mergeCell ref="C31:C32"/>
    <mergeCell ref="D29:D30"/>
    <mergeCell ref="D31:D32"/>
    <mergeCell ref="A29:A30"/>
    <mergeCell ref="B29:B30"/>
    <mergeCell ref="B31:B32"/>
    <mergeCell ref="B24:B25"/>
    <mergeCell ref="B26:B27"/>
    <mergeCell ref="M31:M32"/>
    <mergeCell ref="A56:C56"/>
    <mergeCell ref="M13:M15"/>
    <mergeCell ref="M24:M25"/>
    <mergeCell ref="M26:M27"/>
    <mergeCell ref="M29:M30"/>
    <mergeCell ref="A31:A32"/>
    <mergeCell ref="A22:A23"/>
    <mergeCell ref="A24:A25"/>
    <mergeCell ref="A26:A27"/>
  </mergeCells>
  <printOptions gridLines="1" horizontalCentered="1" verticalCentered="1"/>
  <pageMargins left="0" right="0" top="0.29" bottom="0.42" header="0.5" footer="0.17"/>
  <pageSetup firstPageNumber="2" useFirstPageNumber="1" fitToHeight="1" fitToWidth="1" horizontalDpi="600" verticalDpi="600" orientation="landscape" paperSize="3" scale="94" r:id="rId2"/>
  <headerFooter alignWithMargins="0">
    <oddFooter>&amp;C&amp;P&amp;R&amp;D</oddFooter>
  </headerFooter>
  <drawing r:id="rId1"/>
</worksheet>
</file>

<file path=xl/worksheets/sheet20.xml><?xml version="1.0" encoding="utf-8"?>
<worksheet xmlns="http://schemas.openxmlformats.org/spreadsheetml/2006/main" xmlns:r="http://schemas.openxmlformats.org/officeDocument/2006/relationships">
  <dimension ref="A1:D46"/>
  <sheetViews>
    <sheetView zoomScale="85" zoomScaleNormal="85" workbookViewId="0" topLeftCell="A10">
      <selection activeCell="A47" sqref="A47"/>
    </sheetView>
  </sheetViews>
  <sheetFormatPr defaultColWidth="9.00390625" defaultRowHeight="12.75"/>
  <cols>
    <col min="1" max="1" width="68.625" style="286" customWidth="1"/>
    <col min="2" max="2" width="17.875" style="286" customWidth="1"/>
    <col min="3" max="16384" width="8.00390625" style="286" customWidth="1"/>
  </cols>
  <sheetData>
    <row r="1" spans="1:2" ht="15.75">
      <c r="A1" s="639" t="s">
        <v>224</v>
      </c>
      <c r="B1" s="639"/>
    </row>
    <row r="2" spans="1:2" ht="15.75">
      <c r="A2" s="639" t="s">
        <v>263</v>
      </c>
      <c r="B2" s="639"/>
    </row>
    <row r="3" spans="1:2" ht="12.75" customHeight="1">
      <c r="A3" s="646"/>
      <c r="B3" s="647"/>
    </row>
    <row r="4" spans="1:2" s="324" customFormat="1" ht="17.25" customHeight="1">
      <c r="A4" s="643" t="s">
        <v>481</v>
      </c>
      <c r="B4" s="640"/>
    </row>
    <row r="5" spans="1:2" ht="12.75" customHeight="1">
      <c r="A5" s="646"/>
      <c r="B5" s="647"/>
    </row>
    <row r="6" spans="1:2" ht="15.75">
      <c r="A6" s="640" t="s">
        <v>422</v>
      </c>
      <c r="B6" s="640"/>
    </row>
    <row r="7" spans="1:2" ht="15.75">
      <c r="A7" s="323" t="s">
        <v>423</v>
      </c>
      <c r="B7" s="323"/>
    </row>
    <row r="8" spans="1:2" ht="15.75">
      <c r="A8" s="640" t="s">
        <v>456</v>
      </c>
      <c r="B8" s="640"/>
    </row>
    <row r="9" spans="1:2" ht="15.75">
      <c r="A9" s="640"/>
      <c r="B9" s="640"/>
    </row>
    <row r="10" spans="1:2" ht="12.75" customHeight="1">
      <c r="A10" s="648"/>
      <c r="B10" s="649"/>
    </row>
    <row r="11" spans="1:2" ht="15.75">
      <c r="A11" s="641" t="s">
        <v>498</v>
      </c>
      <c r="B11" s="642"/>
    </row>
    <row r="12" spans="1:2" ht="12.75" customHeight="1">
      <c r="A12" s="293"/>
      <c r="B12" s="293"/>
    </row>
    <row r="13" spans="1:2" ht="15.75">
      <c r="A13" s="302" t="s">
        <v>425</v>
      </c>
      <c r="B13" s="293" t="s">
        <v>231</v>
      </c>
    </row>
    <row r="14" spans="1:2" ht="15.75">
      <c r="A14" s="293" t="s">
        <v>315</v>
      </c>
      <c r="B14" s="293">
        <v>0</v>
      </c>
    </row>
    <row r="15" spans="1:2" ht="15.75">
      <c r="A15" s="293" t="s">
        <v>20</v>
      </c>
      <c r="B15" s="293">
        <v>126000</v>
      </c>
    </row>
    <row r="16" spans="1:2" ht="15.75">
      <c r="A16" s="293" t="s">
        <v>292</v>
      </c>
      <c r="B16" s="293">
        <v>714000</v>
      </c>
    </row>
    <row r="17" spans="1:2" ht="15.75">
      <c r="A17" s="293" t="s">
        <v>293</v>
      </c>
      <c r="B17" s="298"/>
    </row>
    <row r="18" spans="1:4" ht="15.75">
      <c r="A18" s="293" t="s">
        <v>294</v>
      </c>
      <c r="B18" s="295">
        <v>0</v>
      </c>
      <c r="D18" s="324"/>
    </row>
    <row r="19" spans="1:2" s="325" customFormat="1" ht="15.75">
      <c r="A19" s="302" t="s">
        <v>289</v>
      </c>
      <c r="B19" s="302">
        <f>SUM(B14:B17)-B18</f>
        <v>840000</v>
      </c>
    </row>
    <row r="20" spans="1:2" ht="12.75" customHeight="1">
      <c r="A20" s="293"/>
      <c r="B20" s="293"/>
    </row>
    <row r="21" spans="1:2" ht="15.75">
      <c r="A21" s="302" t="s">
        <v>482</v>
      </c>
      <c r="B21" s="293"/>
    </row>
    <row r="22" spans="1:2" ht="15.75">
      <c r="A22" s="293" t="s">
        <v>464</v>
      </c>
      <c r="B22" s="293">
        <v>0</v>
      </c>
    </row>
    <row r="23" spans="1:2" ht="16.5" customHeight="1">
      <c r="A23" s="293" t="s">
        <v>447</v>
      </c>
      <c r="B23" s="293">
        <v>0</v>
      </c>
    </row>
    <row r="24" spans="1:2" ht="15.75">
      <c r="A24" s="293" t="s">
        <v>429</v>
      </c>
      <c r="B24" s="293">
        <v>0</v>
      </c>
    </row>
    <row r="25" spans="1:2" ht="15.75">
      <c r="A25" s="293" t="s">
        <v>430</v>
      </c>
      <c r="B25" s="293">
        <v>0</v>
      </c>
    </row>
    <row r="26" spans="1:2" ht="15.75">
      <c r="A26" s="293" t="s">
        <v>483</v>
      </c>
      <c r="B26" s="293">
        <v>840000</v>
      </c>
    </row>
    <row r="27" spans="1:2" ht="15.75">
      <c r="A27" s="293" t="s">
        <v>432</v>
      </c>
      <c r="B27" s="293">
        <v>0</v>
      </c>
    </row>
    <row r="28" spans="1:2" ht="15.75">
      <c r="A28" s="293" t="s">
        <v>433</v>
      </c>
      <c r="B28" s="298">
        <v>0</v>
      </c>
    </row>
    <row r="29" spans="1:2" s="325" customFormat="1" ht="15.75">
      <c r="A29" s="302" t="s">
        <v>434</v>
      </c>
      <c r="B29" s="302">
        <f>SUM(B22:B28)</f>
        <v>840000</v>
      </c>
    </row>
    <row r="30" spans="1:2" ht="12.75" customHeight="1">
      <c r="A30" s="293"/>
      <c r="B30" s="293"/>
    </row>
    <row r="31" spans="1:2" ht="15.75">
      <c r="A31" s="302" t="s">
        <v>435</v>
      </c>
      <c r="B31" s="293" t="s">
        <v>436</v>
      </c>
    </row>
    <row r="32" spans="1:2" ht="15.75">
      <c r="A32" s="293" t="s">
        <v>302</v>
      </c>
      <c r="B32" s="293">
        <v>0</v>
      </c>
    </row>
    <row r="33" spans="1:2" ht="15.75">
      <c r="A33" s="293" t="s">
        <v>303</v>
      </c>
      <c r="B33" s="293">
        <v>0</v>
      </c>
    </row>
    <row r="34" spans="1:2" ht="15.75">
      <c r="A34" s="293" t="s">
        <v>304</v>
      </c>
      <c r="B34" s="293">
        <v>0</v>
      </c>
    </row>
    <row r="35" spans="1:2" ht="15.75">
      <c r="A35" s="293" t="s">
        <v>305</v>
      </c>
      <c r="B35" s="298">
        <v>0</v>
      </c>
    </row>
    <row r="36" spans="1:2" s="325" customFormat="1" ht="15.75">
      <c r="A36" s="302" t="s">
        <v>289</v>
      </c>
      <c r="B36" s="302">
        <f>SUM(B31:B35)</f>
        <v>0</v>
      </c>
    </row>
    <row r="37" spans="1:2" ht="12.75" customHeight="1">
      <c r="A37" s="293"/>
      <c r="B37" s="293"/>
    </row>
    <row r="38" spans="1:2" ht="15.75">
      <c r="A38" s="302" t="s">
        <v>437</v>
      </c>
      <c r="B38" s="293"/>
    </row>
    <row r="39" spans="1:2" ht="15.75">
      <c r="A39" s="293" t="s">
        <v>438</v>
      </c>
      <c r="B39" s="293">
        <v>75000</v>
      </c>
    </row>
    <row r="40" spans="1:2" ht="15.75">
      <c r="A40" s="293" t="s">
        <v>439</v>
      </c>
      <c r="B40" s="293">
        <v>840000</v>
      </c>
    </row>
    <row r="41" spans="1:2" ht="15.75">
      <c r="A41" s="293" t="s">
        <v>440</v>
      </c>
      <c r="B41" s="293">
        <v>0</v>
      </c>
    </row>
    <row r="42" spans="1:2" ht="15.75">
      <c r="A42" s="293" t="s">
        <v>441</v>
      </c>
      <c r="B42" s="293">
        <v>0</v>
      </c>
    </row>
    <row r="43" spans="1:2" ht="15.75">
      <c r="A43" s="293" t="s">
        <v>442</v>
      </c>
      <c r="B43" s="293">
        <v>0</v>
      </c>
    </row>
    <row r="44" spans="1:2" ht="15.75">
      <c r="A44" s="293" t="s">
        <v>443</v>
      </c>
      <c r="B44" s="293">
        <v>0</v>
      </c>
    </row>
    <row r="45" spans="1:2" ht="15.75">
      <c r="A45" s="293" t="s">
        <v>444</v>
      </c>
      <c r="B45" s="298">
        <v>0</v>
      </c>
    </row>
    <row r="46" spans="1:2" ht="15.75">
      <c r="A46" s="302" t="s">
        <v>434</v>
      </c>
      <c r="B46" s="302">
        <f>SUM(B39:B45)</f>
        <v>915000</v>
      </c>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21.xml><?xml version="1.0" encoding="utf-8"?>
<worksheet xmlns="http://schemas.openxmlformats.org/spreadsheetml/2006/main" xmlns:r="http://schemas.openxmlformats.org/officeDocument/2006/relationships">
  <sheetPr>
    <pageSetUpPr fitToPage="1"/>
  </sheetPr>
  <dimension ref="A1:J79"/>
  <sheetViews>
    <sheetView workbookViewId="0" topLeftCell="A2">
      <selection activeCell="B41" sqref="B41"/>
    </sheetView>
  </sheetViews>
  <sheetFormatPr defaultColWidth="9.00390625" defaultRowHeight="12.75"/>
  <cols>
    <col min="1" max="1" width="86.50390625" style="437" customWidth="1"/>
    <col min="2" max="2" width="30.75390625" style="437" customWidth="1"/>
    <col min="3" max="3" width="8.875" style="437" customWidth="1"/>
    <col min="4" max="4" width="20.375" style="437" customWidth="1"/>
    <col min="5" max="5" width="18.125" style="437" customWidth="1"/>
    <col min="6" max="6" width="21.125" style="437" customWidth="1"/>
    <col min="7" max="16384" width="8.875" style="437" customWidth="1"/>
  </cols>
  <sheetData>
    <row r="1" spans="1:2" ht="15">
      <c r="A1" s="660" t="s">
        <v>262</v>
      </c>
      <c r="B1" s="660"/>
    </row>
    <row r="2" spans="1:2" ht="15">
      <c r="A2" s="660" t="s">
        <v>263</v>
      </c>
      <c r="B2" s="660"/>
    </row>
    <row r="3" spans="1:2" ht="15">
      <c r="A3" s="660" t="s">
        <v>499</v>
      </c>
      <c r="B3" s="660"/>
    </row>
    <row r="4" spans="1:2" ht="15">
      <c r="A4" s="658" t="s">
        <v>264</v>
      </c>
      <c r="B4" s="659"/>
    </row>
    <row r="5" spans="1:2" ht="15">
      <c r="A5" s="658" t="s">
        <v>208</v>
      </c>
      <c r="B5" s="659"/>
    </row>
    <row r="6" spans="1:2" ht="15">
      <c r="A6" s="656"/>
      <c r="B6" s="657"/>
    </row>
    <row r="7" spans="1:2" ht="15">
      <c r="A7" s="658" t="s">
        <v>265</v>
      </c>
      <c r="B7" s="659"/>
    </row>
    <row r="8" spans="1:2" ht="15">
      <c r="A8" s="656"/>
      <c r="B8" s="657"/>
    </row>
    <row r="9" spans="1:2" ht="15">
      <c r="A9" s="304" t="s">
        <v>266</v>
      </c>
      <c r="B9" s="303"/>
    </row>
    <row r="10" spans="1:2" ht="15">
      <c r="A10" s="304" t="s">
        <v>209</v>
      </c>
      <c r="B10" s="303"/>
    </row>
    <row r="11" spans="1:2" ht="15">
      <c r="A11" s="656" t="s">
        <v>267</v>
      </c>
      <c r="B11" s="657"/>
    </row>
    <row r="12" spans="1:2" ht="15">
      <c r="A12" s="438" t="s">
        <v>206</v>
      </c>
      <c r="B12" s="303"/>
    </row>
    <row r="13" spans="1:2" ht="15">
      <c r="A13" s="658" t="s">
        <v>207</v>
      </c>
      <c r="B13" s="659"/>
    </row>
    <row r="14" spans="1:2" ht="15">
      <c r="A14" s="656"/>
      <c r="B14" s="657"/>
    </row>
    <row r="15" spans="1:2" ht="15">
      <c r="A15" s="658" t="s">
        <v>500</v>
      </c>
      <c r="B15" s="659"/>
    </row>
    <row r="16" spans="1:2" ht="15">
      <c r="A16" s="656"/>
      <c r="B16" s="657"/>
    </row>
    <row r="17" spans="1:2" ht="15">
      <c r="A17" s="303" t="s">
        <v>268</v>
      </c>
      <c r="B17" s="303"/>
    </row>
    <row r="18" spans="1:10" ht="15">
      <c r="A18" s="438" t="s">
        <v>189</v>
      </c>
      <c r="B18" s="438"/>
      <c r="C18" s="439"/>
      <c r="D18" s="439"/>
      <c r="E18" s="440"/>
      <c r="F18" s="440"/>
      <c r="G18" s="440"/>
      <c r="H18" s="440"/>
      <c r="I18" s="440"/>
      <c r="J18" s="440"/>
    </row>
    <row r="19" spans="1:10" ht="15">
      <c r="A19" s="438" t="s">
        <v>190</v>
      </c>
      <c r="B19" s="438"/>
      <c r="C19" s="439"/>
      <c r="D19" s="439"/>
      <c r="E19" s="440"/>
      <c r="F19" s="440"/>
      <c r="G19" s="440"/>
      <c r="H19" s="440"/>
      <c r="I19" s="440"/>
      <c r="J19" s="440"/>
    </row>
    <row r="20" spans="1:10" ht="15">
      <c r="A20" s="438" t="s">
        <v>191</v>
      </c>
      <c r="B20" s="438"/>
      <c r="C20" s="439"/>
      <c r="D20" s="439"/>
      <c r="E20" s="440"/>
      <c r="F20" s="440"/>
      <c r="G20" s="440"/>
      <c r="H20" s="440"/>
      <c r="I20" s="440"/>
      <c r="J20" s="440"/>
    </row>
    <row r="21" spans="1:10" ht="15">
      <c r="A21" s="438" t="s">
        <v>192</v>
      </c>
      <c r="B21" s="438"/>
      <c r="C21" s="439"/>
      <c r="D21" s="439"/>
      <c r="E21" s="440"/>
      <c r="F21" s="440"/>
      <c r="G21" s="440"/>
      <c r="H21" s="440"/>
      <c r="I21" s="440"/>
      <c r="J21" s="440"/>
    </row>
    <row r="22" spans="1:10" ht="15">
      <c r="A22" s="438" t="s">
        <v>193</v>
      </c>
      <c r="B22" s="438"/>
      <c r="C22" s="439"/>
      <c r="D22" s="439"/>
      <c r="E22" s="440"/>
      <c r="F22" s="440"/>
      <c r="G22" s="440"/>
      <c r="H22" s="440"/>
      <c r="I22" s="440"/>
      <c r="J22" s="440"/>
    </row>
    <row r="23" spans="1:10" ht="15">
      <c r="A23" s="438" t="s">
        <v>194</v>
      </c>
      <c r="B23" s="438"/>
      <c r="C23" s="439"/>
      <c r="D23" s="439"/>
      <c r="E23" s="440"/>
      <c r="F23" s="440"/>
      <c r="G23" s="440"/>
      <c r="H23" s="440"/>
      <c r="I23" s="440"/>
      <c r="J23" s="440"/>
    </row>
    <row r="24" spans="1:10" ht="15">
      <c r="A24" s="438" t="s">
        <v>145</v>
      </c>
      <c r="B24" s="438"/>
      <c r="C24" s="439"/>
      <c r="D24" s="439"/>
      <c r="E24" s="440"/>
      <c r="F24" s="440"/>
      <c r="G24" s="440"/>
      <c r="H24" s="440"/>
      <c r="I24" s="440"/>
      <c r="J24" s="440"/>
    </row>
    <row r="25" spans="1:10" ht="15">
      <c r="A25" s="438" t="s">
        <v>195</v>
      </c>
      <c r="B25" s="438"/>
      <c r="C25" s="439"/>
      <c r="D25" s="439"/>
      <c r="E25" s="440"/>
      <c r="F25" s="440"/>
      <c r="G25" s="440"/>
      <c r="H25" s="440"/>
      <c r="I25" s="440"/>
      <c r="J25" s="440"/>
    </row>
    <row r="26" spans="1:10" ht="15">
      <c r="A26" s="438" t="s">
        <v>196</v>
      </c>
      <c r="B26" s="438"/>
      <c r="C26" s="439"/>
      <c r="D26" s="439"/>
      <c r="E26" s="440"/>
      <c r="F26" s="440"/>
      <c r="G26" s="440"/>
      <c r="H26" s="440"/>
      <c r="I26" s="440"/>
      <c r="J26" s="440"/>
    </row>
    <row r="27" spans="1:10" ht="15">
      <c r="A27" s="438" t="s">
        <v>197</v>
      </c>
      <c r="B27" s="438"/>
      <c r="C27" s="439"/>
      <c r="D27" s="439"/>
      <c r="E27" s="440"/>
      <c r="F27" s="440"/>
      <c r="G27" s="440"/>
      <c r="H27" s="440"/>
      <c r="I27" s="440"/>
      <c r="J27" s="440"/>
    </row>
    <row r="28" spans="1:10" ht="15">
      <c r="A28" s="438" t="s">
        <v>198</v>
      </c>
      <c r="B28" s="438"/>
      <c r="C28" s="439"/>
      <c r="D28" s="439"/>
      <c r="E28" s="440"/>
      <c r="F28" s="440"/>
      <c r="G28" s="440"/>
      <c r="H28" s="440"/>
      <c r="I28" s="440"/>
      <c r="J28" s="440"/>
    </row>
    <row r="29" spans="1:10" ht="15">
      <c r="A29" s="438" t="s">
        <v>199</v>
      </c>
      <c r="B29" s="438"/>
      <c r="C29" s="439"/>
      <c r="D29" s="439"/>
      <c r="E29" s="440"/>
      <c r="F29" s="440"/>
      <c r="G29" s="440"/>
      <c r="H29" s="440"/>
      <c r="I29" s="440"/>
      <c r="J29" s="440"/>
    </row>
    <row r="30" spans="1:10" ht="15">
      <c r="A30" s="438" t="s">
        <v>200</v>
      </c>
      <c r="B30" s="438"/>
      <c r="C30" s="439"/>
      <c r="D30" s="439"/>
      <c r="E30" s="440"/>
      <c r="F30" s="440"/>
      <c r="G30" s="440"/>
      <c r="H30" s="440"/>
      <c r="I30" s="440"/>
      <c r="J30" s="440"/>
    </row>
    <row r="31" spans="1:10" ht="15">
      <c r="A31" s="438" t="s">
        <v>201</v>
      </c>
      <c r="B31" s="438"/>
      <c r="C31" s="439"/>
      <c r="D31" s="439"/>
      <c r="E31" s="440"/>
      <c r="F31" s="440"/>
      <c r="G31" s="440"/>
      <c r="H31" s="440"/>
      <c r="I31" s="440"/>
      <c r="J31" s="440"/>
    </row>
    <row r="32" spans="1:10" ht="15">
      <c r="A32" s="438" t="s">
        <v>202</v>
      </c>
      <c r="B32" s="438"/>
      <c r="C32" s="441"/>
      <c r="D32" s="439"/>
      <c r="E32" s="440"/>
      <c r="F32" s="440"/>
      <c r="G32" s="440"/>
      <c r="H32" s="440"/>
      <c r="I32" s="440"/>
      <c r="J32" s="440"/>
    </row>
    <row r="33" spans="1:10" ht="15">
      <c r="A33" s="438" t="s">
        <v>203</v>
      </c>
      <c r="B33" s="438"/>
      <c r="C33" s="441"/>
      <c r="D33" s="439"/>
      <c r="E33" s="440"/>
      <c r="F33" s="440"/>
      <c r="G33" s="440"/>
      <c r="H33" s="440"/>
      <c r="I33" s="440"/>
      <c r="J33" s="440"/>
    </row>
    <row r="34" spans="1:10" ht="15">
      <c r="A34" s="438" t="s">
        <v>204</v>
      </c>
      <c r="B34" s="438"/>
      <c r="C34" s="441"/>
      <c r="D34" s="439"/>
      <c r="E34" s="440"/>
      <c r="F34" s="440"/>
      <c r="G34" s="440"/>
      <c r="H34" s="440"/>
      <c r="I34" s="440"/>
      <c r="J34" s="440"/>
    </row>
    <row r="35" spans="1:10" ht="15">
      <c r="A35" s="438" t="s">
        <v>205</v>
      </c>
      <c r="B35" s="438"/>
      <c r="C35" s="441"/>
      <c r="D35" s="439"/>
      <c r="E35" s="440"/>
      <c r="F35" s="440"/>
      <c r="G35" s="440"/>
      <c r="H35" s="440"/>
      <c r="I35" s="440"/>
      <c r="J35" s="440"/>
    </row>
    <row r="36" spans="1:10" ht="15">
      <c r="A36" s="438" t="s">
        <v>146</v>
      </c>
      <c r="B36" s="438"/>
      <c r="C36" s="441"/>
      <c r="D36" s="439"/>
      <c r="E36" s="440"/>
      <c r="F36" s="440"/>
      <c r="G36" s="440"/>
      <c r="H36" s="440"/>
      <c r="I36" s="440"/>
      <c r="J36" s="440"/>
    </row>
    <row r="37" spans="1:10" ht="15">
      <c r="A37" s="438" t="s">
        <v>147</v>
      </c>
      <c r="B37" s="438"/>
      <c r="C37" s="441"/>
      <c r="D37" s="439"/>
      <c r="E37" s="440"/>
      <c r="F37" s="440"/>
      <c r="G37" s="440"/>
      <c r="H37" s="440"/>
      <c r="I37" s="440"/>
      <c r="J37" s="440"/>
    </row>
    <row r="38" spans="1:10" ht="15">
      <c r="A38" s="438" t="s">
        <v>148</v>
      </c>
      <c r="B38" s="438"/>
      <c r="C38" s="441"/>
      <c r="D38" s="439"/>
      <c r="E38" s="440"/>
      <c r="F38" s="440"/>
      <c r="G38" s="440"/>
      <c r="H38" s="440"/>
      <c r="I38" s="440"/>
      <c r="J38" s="440"/>
    </row>
    <row r="39" spans="1:10" ht="15">
      <c r="A39" s="442" t="s">
        <v>149</v>
      </c>
      <c r="B39" s="442"/>
      <c r="C39" s="441"/>
      <c r="D39" s="439"/>
      <c r="E39" s="443"/>
      <c r="F39" s="440"/>
      <c r="G39" s="440"/>
      <c r="H39" s="440"/>
      <c r="I39" s="440"/>
      <c r="J39" s="440"/>
    </row>
    <row r="40" spans="1:10" ht="15">
      <c r="A40" s="442" t="s">
        <v>150</v>
      </c>
      <c r="B40" s="442"/>
      <c r="C40" s="441"/>
      <c r="D40" s="439"/>
      <c r="E40" s="443"/>
      <c r="F40" s="440"/>
      <c r="G40" s="440"/>
      <c r="H40" s="440"/>
      <c r="I40" s="440"/>
      <c r="J40" s="440"/>
    </row>
    <row r="41" spans="1:10" ht="15">
      <c r="A41" s="442" t="s">
        <v>151</v>
      </c>
      <c r="B41" s="442"/>
      <c r="C41" s="441"/>
      <c r="D41" s="439"/>
      <c r="E41" s="443"/>
      <c r="F41" s="440"/>
      <c r="G41" s="440"/>
      <c r="H41" s="440"/>
      <c r="I41" s="440"/>
      <c r="J41" s="440"/>
    </row>
    <row r="42" spans="1:10" ht="15">
      <c r="A42" s="442" t="s">
        <v>152</v>
      </c>
      <c r="B42" s="442"/>
      <c r="C42" s="441"/>
      <c r="D42" s="439"/>
      <c r="E42" s="443"/>
      <c r="F42" s="440"/>
      <c r="G42" s="440"/>
      <c r="H42" s="440"/>
      <c r="I42" s="440"/>
      <c r="J42" s="440"/>
    </row>
    <row r="43" spans="1:10" ht="15">
      <c r="A43" s="438"/>
      <c r="B43" s="438"/>
      <c r="C43" s="441"/>
      <c r="D43" s="439"/>
      <c r="E43" s="440"/>
      <c r="F43" s="440"/>
      <c r="G43" s="440"/>
      <c r="H43" s="440"/>
      <c r="I43" s="440"/>
      <c r="J43" s="440"/>
    </row>
    <row r="44" spans="1:10" ht="15">
      <c r="A44" s="438" t="s">
        <v>153</v>
      </c>
      <c r="B44" s="438"/>
      <c r="C44" s="441"/>
      <c r="D44" s="439"/>
      <c r="E44" s="440"/>
      <c r="F44" s="440"/>
      <c r="G44" s="440"/>
      <c r="H44" s="440"/>
      <c r="I44" s="440"/>
      <c r="J44" s="440"/>
    </row>
    <row r="45" spans="1:10" ht="15">
      <c r="A45" s="438" t="s">
        <v>154</v>
      </c>
      <c r="B45" s="438"/>
      <c r="C45" s="441"/>
      <c r="D45" s="439"/>
      <c r="E45" s="440"/>
      <c r="F45" s="440"/>
      <c r="G45" s="440"/>
      <c r="H45" s="440"/>
      <c r="I45" s="440"/>
      <c r="J45" s="440"/>
    </row>
    <row r="46" spans="1:10" ht="15">
      <c r="A46" s="438" t="s">
        <v>155</v>
      </c>
      <c r="B46" s="438"/>
      <c r="C46" s="441"/>
      <c r="D46" s="439"/>
      <c r="E46" s="440"/>
      <c r="F46" s="440"/>
      <c r="G46" s="440"/>
      <c r="H46" s="440"/>
      <c r="I46" s="440"/>
      <c r="J46" s="440"/>
    </row>
    <row r="47" spans="1:10" ht="15">
      <c r="A47" s="303"/>
      <c r="B47" s="303"/>
      <c r="F47" s="440"/>
      <c r="G47" s="440"/>
      <c r="H47" s="440"/>
      <c r="I47" s="440"/>
      <c r="J47" s="440"/>
    </row>
    <row r="48" spans="1:10" ht="15.75">
      <c r="A48" s="305" t="s">
        <v>269</v>
      </c>
      <c r="B48" s="312">
        <v>0</v>
      </c>
      <c r="C48" s="444"/>
      <c r="F48" s="440"/>
      <c r="G48" s="440"/>
      <c r="H48" s="440"/>
      <c r="I48" s="440"/>
      <c r="J48" s="440"/>
    </row>
    <row r="49" spans="1:10" ht="15.75">
      <c r="A49" s="305" t="s">
        <v>271</v>
      </c>
      <c r="B49" s="312">
        <v>650000</v>
      </c>
      <c r="C49" s="444"/>
      <c r="F49" s="440"/>
      <c r="G49" s="440"/>
      <c r="H49" s="440"/>
      <c r="I49" s="440"/>
      <c r="J49" s="440"/>
    </row>
    <row r="50" spans="1:10" ht="15.75">
      <c r="A50" s="305" t="s">
        <v>219</v>
      </c>
      <c r="B50" s="312">
        <v>5350000</v>
      </c>
      <c r="C50" s="444"/>
      <c r="F50" s="440"/>
      <c r="G50" s="440"/>
      <c r="H50" s="440"/>
      <c r="I50" s="440"/>
      <c r="J50" s="440"/>
    </row>
    <row r="51" spans="1:10" ht="15.75">
      <c r="A51" s="305" t="s">
        <v>275</v>
      </c>
      <c r="B51" s="312">
        <v>0</v>
      </c>
      <c r="C51" s="444"/>
      <c r="F51" s="440"/>
      <c r="G51" s="440"/>
      <c r="H51" s="440"/>
      <c r="I51" s="440"/>
      <c r="J51" s="440"/>
    </row>
    <row r="52" spans="1:10" ht="15.75">
      <c r="A52" s="305" t="s">
        <v>277</v>
      </c>
      <c r="B52" s="312">
        <v>0</v>
      </c>
      <c r="C52" s="444"/>
      <c r="F52" s="440"/>
      <c r="G52" s="440"/>
      <c r="H52" s="440"/>
      <c r="I52" s="440"/>
      <c r="J52" s="440"/>
    </row>
    <row r="53" spans="1:10" ht="15.75">
      <c r="A53" s="305" t="s">
        <v>279</v>
      </c>
      <c r="B53" s="313">
        <v>0</v>
      </c>
      <c r="C53" s="444"/>
      <c r="F53" s="440"/>
      <c r="G53" s="440"/>
      <c r="H53" s="440"/>
      <c r="I53" s="440"/>
      <c r="J53" s="440"/>
    </row>
    <row r="54" spans="1:10" ht="15.75">
      <c r="A54" s="305" t="s">
        <v>232</v>
      </c>
      <c r="B54" s="312">
        <f>SUM(B49:B53)</f>
        <v>6000000</v>
      </c>
      <c r="C54" s="444"/>
      <c r="F54" s="440"/>
      <c r="G54" s="440"/>
      <c r="H54" s="440"/>
      <c r="I54" s="440"/>
      <c r="J54" s="440"/>
    </row>
    <row r="55" spans="1:10" ht="15">
      <c r="A55" s="303"/>
      <c r="B55" s="314"/>
      <c r="D55" s="444"/>
      <c r="F55" s="440"/>
      <c r="G55" s="440"/>
      <c r="H55" s="440"/>
      <c r="I55" s="440"/>
      <c r="J55" s="440"/>
    </row>
    <row r="56" spans="1:10" ht="15">
      <c r="A56" s="305" t="s">
        <v>270</v>
      </c>
      <c r="B56" s="315"/>
      <c r="C56" s="320"/>
      <c r="D56" s="444"/>
      <c r="F56" s="440"/>
      <c r="G56" s="440"/>
      <c r="H56" s="440"/>
      <c r="I56" s="440"/>
      <c r="J56" s="440"/>
    </row>
    <row r="57" spans="1:10" ht="15.75">
      <c r="A57" s="316" t="s">
        <v>272</v>
      </c>
      <c r="B57" s="317">
        <v>0</v>
      </c>
      <c r="C57" s="318"/>
      <c r="D57" s="444"/>
      <c r="F57" s="440"/>
      <c r="G57" s="440"/>
      <c r="H57" s="440"/>
      <c r="I57" s="440"/>
      <c r="J57" s="440"/>
    </row>
    <row r="58" spans="1:10" ht="15.75">
      <c r="A58" s="316" t="s">
        <v>273</v>
      </c>
      <c r="B58" s="317">
        <v>0</v>
      </c>
      <c r="C58" s="318"/>
      <c r="D58" s="444"/>
      <c r="F58" s="440"/>
      <c r="G58" s="445"/>
      <c r="H58" s="440"/>
      <c r="I58" s="445"/>
      <c r="J58" s="446"/>
    </row>
    <row r="59" spans="1:10" ht="15.75">
      <c r="A59" s="316" t="s">
        <v>274</v>
      </c>
      <c r="B59" s="317">
        <v>0</v>
      </c>
      <c r="C59" s="318"/>
      <c r="D59" s="444"/>
      <c r="F59" s="445"/>
      <c r="G59" s="445"/>
      <c r="H59" s="440"/>
      <c r="I59" s="445"/>
      <c r="J59" s="436"/>
    </row>
    <row r="60" spans="1:9" ht="15.75">
      <c r="A60" s="316" t="s">
        <v>276</v>
      </c>
      <c r="B60" s="317">
        <v>0</v>
      </c>
      <c r="C60" s="318"/>
      <c r="D60" s="444"/>
      <c r="E60" s="443"/>
      <c r="F60" s="440"/>
      <c r="G60" s="440"/>
      <c r="H60" s="440"/>
      <c r="I60" s="440"/>
    </row>
    <row r="61" spans="1:9" ht="15.75">
      <c r="A61" s="316" t="s">
        <v>278</v>
      </c>
      <c r="B61" s="317">
        <v>0</v>
      </c>
      <c r="C61" s="318"/>
      <c r="D61" s="444"/>
      <c r="E61" s="443"/>
      <c r="F61" s="440"/>
      <c r="G61" s="440"/>
      <c r="H61" s="440"/>
      <c r="I61" s="440"/>
    </row>
    <row r="62" spans="1:9" ht="15.75">
      <c r="A62" s="316" t="s">
        <v>256</v>
      </c>
      <c r="B62" s="306">
        <v>6000000</v>
      </c>
      <c r="C62" s="318"/>
      <c r="D62" s="444"/>
      <c r="E62" s="440"/>
      <c r="F62" s="440"/>
      <c r="G62" s="440"/>
      <c r="H62" s="440"/>
      <c r="I62" s="440"/>
    </row>
    <row r="63" spans="1:9" ht="15.75">
      <c r="A63" s="316" t="s">
        <v>232</v>
      </c>
      <c r="B63" s="307">
        <f>SUM(B57:B62)</f>
        <v>6000000</v>
      </c>
      <c r="C63" s="318"/>
      <c r="D63" s="444"/>
      <c r="E63" s="440"/>
      <c r="F63" s="440"/>
      <c r="G63" s="440"/>
      <c r="H63" s="440"/>
      <c r="I63" s="440"/>
    </row>
    <row r="64" spans="1:9" ht="15.75">
      <c r="A64" s="316"/>
      <c r="B64" s="317"/>
      <c r="C64" s="444"/>
      <c r="D64" s="444"/>
      <c r="E64" s="440"/>
      <c r="F64" s="440"/>
      <c r="G64" s="445"/>
      <c r="H64" s="440"/>
      <c r="I64" s="445"/>
    </row>
    <row r="65" spans="1:9" ht="15">
      <c r="A65" s="316" t="s">
        <v>280</v>
      </c>
      <c r="B65" s="319"/>
      <c r="C65" s="444"/>
      <c r="E65" s="440"/>
      <c r="F65" s="445"/>
      <c r="G65" s="445"/>
      <c r="H65" s="440"/>
      <c r="I65" s="445"/>
    </row>
    <row r="66" spans="1:6" ht="15.75">
      <c r="A66" s="316" t="s">
        <v>282</v>
      </c>
      <c r="B66" s="317">
        <v>132300</v>
      </c>
      <c r="C66" s="444"/>
      <c r="F66" s="320"/>
    </row>
    <row r="67" spans="1:6" ht="15.75">
      <c r="A67" s="316" t="s">
        <v>283</v>
      </c>
      <c r="B67" s="317">
        <v>39140</v>
      </c>
      <c r="C67" s="444"/>
      <c r="F67" s="447"/>
    </row>
    <row r="68" spans="1:6" ht="15.75">
      <c r="A68" s="316" t="s">
        <v>284</v>
      </c>
      <c r="B68" s="306">
        <v>14335</v>
      </c>
      <c r="C68" s="444"/>
      <c r="F68" s="318"/>
    </row>
    <row r="69" spans="1:6" ht="15.75">
      <c r="A69" s="316" t="s">
        <v>232</v>
      </c>
      <c r="B69" s="317">
        <f>SUM(B66:B68)</f>
        <v>185775</v>
      </c>
      <c r="C69" s="444"/>
      <c r="F69" s="318"/>
    </row>
    <row r="70" spans="1:6" ht="15.75">
      <c r="A70" s="316"/>
      <c r="B70" s="307"/>
      <c r="C70" s="444"/>
      <c r="F70" s="318"/>
    </row>
    <row r="71" spans="1:6" ht="15.75">
      <c r="A71" s="308" t="s">
        <v>281</v>
      </c>
      <c r="B71" s="321"/>
      <c r="C71" s="444"/>
      <c r="F71" s="318"/>
    </row>
    <row r="72" spans="1:6" ht="15.75">
      <c r="A72" s="308" t="s">
        <v>285</v>
      </c>
      <c r="B72" s="310">
        <v>0</v>
      </c>
      <c r="F72" s="448"/>
    </row>
    <row r="73" spans="1:6" ht="15.75">
      <c r="A73" s="308" t="s">
        <v>286</v>
      </c>
      <c r="B73" s="310">
        <v>0</v>
      </c>
      <c r="F73" s="448"/>
    </row>
    <row r="74" spans="1:2" ht="15.75">
      <c r="A74" s="308" t="s">
        <v>287</v>
      </c>
      <c r="B74" s="310">
        <v>0</v>
      </c>
    </row>
    <row r="75" spans="1:2" ht="15.75">
      <c r="A75" s="308" t="s">
        <v>288</v>
      </c>
      <c r="B75" s="310">
        <v>6000000</v>
      </c>
    </row>
    <row r="76" spans="1:2" ht="15.75">
      <c r="A76" s="308" t="s">
        <v>306</v>
      </c>
      <c r="B76" s="310">
        <v>0</v>
      </c>
    </row>
    <row r="77" spans="1:2" ht="15.75">
      <c r="A77" s="308" t="s">
        <v>21</v>
      </c>
      <c r="B77" s="310">
        <v>0</v>
      </c>
    </row>
    <row r="78" spans="1:2" ht="15.75">
      <c r="A78" s="308" t="s">
        <v>50</v>
      </c>
      <c r="B78" s="322">
        <v>0</v>
      </c>
    </row>
    <row r="79" spans="1:2" ht="15.75">
      <c r="A79" s="310" t="s">
        <v>289</v>
      </c>
      <c r="B79" s="322">
        <f>SUM(B72:B78)</f>
        <v>6000000</v>
      </c>
    </row>
  </sheetData>
  <sheetProtection/>
  <mergeCells count="13">
    <mergeCell ref="A8:B8"/>
    <mergeCell ref="A4:B4"/>
    <mergeCell ref="A7:B7"/>
    <mergeCell ref="A6:B6"/>
    <mergeCell ref="A1:B1"/>
    <mergeCell ref="A2:B2"/>
    <mergeCell ref="A3:B3"/>
    <mergeCell ref="A5:B5"/>
    <mergeCell ref="A11:B11"/>
    <mergeCell ref="A14:B14"/>
    <mergeCell ref="A15:B15"/>
    <mergeCell ref="A16:B16"/>
    <mergeCell ref="A13:B13"/>
  </mergeCells>
  <printOptions gridLines="1"/>
  <pageMargins left="0.25" right="0.25" top="0.25" bottom="0.25" header="0.5" footer="0.1"/>
  <pageSetup fitToHeight="1" fitToWidth="1" horizontalDpi="600" verticalDpi="600" orientation="portrait" paperSize="5" scale="87"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D53"/>
  <sheetViews>
    <sheetView zoomScale="85" zoomScaleNormal="85" workbookViewId="0" topLeftCell="A19">
      <selection activeCell="A3" sqref="A3:B3"/>
    </sheetView>
  </sheetViews>
  <sheetFormatPr defaultColWidth="9.00390625" defaultRowHeight="12.75"/>
  <cols>
    <col min="1" max="1" width="68.625" style="262" customWidth="1"/>
    <col min="2" max="2" width="13.50390625" style="265" bestFit="1" customWidth="1"/>
    <col min="3" max="16384" width="8.00390625" style="262" customWidth="1"/>
  </cols>
  <sheetData>
    <row r="1" spans="1:2" ht="15.75">
      <c r="A1" s="661" t="s">
        <v>224</v>
      </c>
      <c r="B1" s="661"/>
    </row>
    <row r="2" spans="1:2" ht="15.75">
      <c r="A2" s="661" t="s">
        <v>263</v>
      </c>
      <c r="B2" s="661"/>
    </row>
    <row r="3" spans="1:2" ht="12.75" customHeight="1">
      <c r="A3" s="668"/>
      <c r="B3" s="669"/>
    </row>
    <row r="4" spans="1:2" s="263" customFormat="1" ht="17.25" customHeight="1">
      <c r="A4" s="665" t="s">
        <v>484</v>
      </c>
      <c r="B4" s="662"/>
    </row>
    <row r="5" spans="1:2" ht="12.75" customHeight="1">
      <c r="A5" s="668"/>
      <c r="B5" s="669"/>
    </row>
    <row r="6" spans="1:2" ht="15.75">
      <c r="A6" s="662" t="s">
        <v>450</v>
      </c>
      <c r="B6" s="662"/>
    </row>
    <row r="7" spans="1:2" ht="15.75">
      <c r="A7" s="284" t="s">
        <v>423</v>
      </c>
      <c r="B7" s="284"/>
    </row>
    <row r="8" spans="1:2" ht="15.75">
      <c r="A8" s="662" t="s">
        <v>485</v>
      </c>
      <c r="B8" s="662"/>
    </row>
    <row r="9" spans="1:2" ht="15.75">
      <c r="A9" s="662"/>
      <c r="B9" s="662"/>
    </row>
    <row r="10" spans="1:2" ht="12.75" customHeight="1">
      <c r="A10" s="666"/>
      <c r="B10" s="667"/>
    </row>
    <row r="11" spans="1:2" ht="15.75">
      <c r="A11" s="663" t="s">
        <v>497</v>
      </c>
      <c r="B11" s="664"/>
    </row>
    <row r="12" spans="1:2" ht="12.75" customHeight="1">
      <c r="A12" s="280"/>
      <c r="B12" s="280"/>
    </row>
    <row r="13" spans="1:2" ht="15.75">
      <c r="A13" s="283" t="s">
        <v>425</v>
      </c>
      <c r="B13" s="280" t="s">
        <v>231</v>
      </c>
    </row>
    <row r="14" spans="1:2" ht="15.75">
      <c r="A14" s="280" t="s">
        <v>315</v>
      </c>
      <c r="B14" s="280">
        <v>0</v>
      </c>
    </row>
    <row r="15" spans="1:2" ht="15.75">
      <c r="A15" s="280" t="s">
        <v>486</v>
      </c>
      <c r="B15" s="280">
        <v>431250</v>
      </c>
    </row>
    <row r="16" spans="1:2" ht="15.75">
      <c r="A16" s="280" t="s">
        <v>487</v>
      </c>
      <c r="B16" s="280">
        <v>2443750</v>
      </c>
    </row>
    <row r="17" spans="1:2" ht="15.75">
      <c r="A17" s="280" t="s">
        <v>22</v>
      </c>
      <c r="B17" s="280">
        <v>0</v>
      </c>
    </row>
    <row r="18" spans="1:4" ht="15.75">
      <c r="A18" s="280" t="s">
        <v>294</v>
      </c>
      <c r="B18" s="278">
        <v>0</v>
      </c>
      <c r="D18" s="263"/>
    </row>
    <row r="19" spans="1:2" s="264" customFormat="1" ht="15.75">
      <c r="A19" s="283" t="s">
        <v>289</v>
      </c>
      <c r="B19" s="283">
        <f>SUM(B14:B17)-B18</f>
        <v>2875000</v>
      </c>
    </row>
    <row r="20" spans="1:2" ht="12.75" customHeight="1">
      <c r="A20" s="280"/>
      <c r="B20" s="280"/>
    </row>
    <row r="21" spans="1:2" ht="15.75">
      <c r="A21" s="283" t="s">
        <v>426</v>
      </c>
      <c r="B21" s="280"/>
    </row>
    <row r="22" spans="1:2" ht="15.75">
      <c r="A22" s="280" t="s">
        <v>464</v>
      </c>
      <c r="B22" s="280">
        <v>0</v>
      </c>
    </row>
    <row r="23" spans="1:2" ht="16.5" customHeight="1">
      <c r="A23" s="280" t="s">
        <v>447</v>
      </c>
      <c r="B23" s="280">
        <v>0</v>
      </c>
    </row>
    <row r="24" spans="1:2" ht="15.75">
      <c r="A24" s="280" t="s">
        <v>488</v>
      </c>
      <c r="B24" s="280">
        <v>2875000</v>
      </c>
    </row>
    <row r="25" spans="1:2" ht="15.75">
      <c r="A25" s="280" t="s">
        <v>430</v>
      </c>
      <c r="B25" s="280">
        <v>0</v>
      </c>
    </row>
    <row r="26" spans="1:2" ht="15.75">
      <c r="A26" s="280" t="s">
        <v>465</v>
      </c>
      <c r="B26" s="280">
        <v>0</v>
      </c>
    </row>
    <row r="27" spans="1:2" ht="15.75">
      <c r="A27" s="280" t="s">
        <v>432</v>
      </c>
      <c r="B27" s="280">
        <v>0</v>
      </c>
    </row>
    <row r="28" spans="1:2" ht="15.75">
      <c r="A28" s="280" t="s">
        <v>433</v>
      </c>
      <c r="B28" s="279">
        <v>0</v>
      </c>
    </row>
    <row r="29" spans="1:2" s="264" customFormat="1" ht="15.75">
      <c r="A29" s="283" t="s">
        <v>434</v>
      </c>
      <c r="B29" s="283">
        <f>SUM(B22:B28)</f>
        <v>2875000</v>
      </c>
    </row>
    <row r="30" spans="1:2" ht="12.75" customHeight="1">
      <c r="A30" s="280"/>
      <c r="B30" s="280"/>
    </row>
    <row r="31" spans="1:2" ht="15.75">
      <c r="A31" s="283" t="s">
        <v>435</v>
      </c>
      <c r="B31" s="280" t="s">
        <v>436</v>
      </c>
    </row>
    <row r="32" spans="1:2" ht="15.75">
      <c r="A32" s="280" t="s">
        <v>302</v>
      </c>
      <c r="B32" s="280">
        <v>0</v>
      </c>
    </row>
    <row r="33" spans="1:2" ht="15.75">
      <c r="A33" s="280" t="s">
        <v>303</v>
      </c>
      <c r="B33" s="280">
        <v>0</v>
      </c>
    </row>
    <row r="34" spans="1:2" ht="15.75">
      <c r="A34" s="280" t="s">
        <v>304</v>
      </c>
      <c r="B34" s="280">
        <v>0</v>
      </c>
    </row>
    <row r="35" spans="1:2" ht="15.75">
      <c r="A35" s="280" t="s">
        <v>305</v>
      </c>
      <c r="B35" s="279">
        <v>0</v>
      </c>
    </row>
    <row r="36" spans="1:2" s="264" customFormat="1" ht="15.75">
      <c r="A36" s="283" t="s">
        <v>289</v>
      </c>
      <c r="B36" s="283">
        <f>SUM(B31:B35)</f>
        <v>0</v>
      </c>
    </row>
    <row r="37" spans="1:2" ht="12.75" customHeight="1">
      <c r="A37" s="280"/>
      <c r="B37" s="280"/>
    </row>
    <row r="38" spans="1:2" ht="15.75">
      <c r="A38" s="283" t="s">
        <v>437</v>
      </c>
      <c r="B38" s="280"/>
    </row>
    <row r="39" spans="1:2" ht="15.75">
      <c r="A39" s="280" t="s">
        <v>438</v>
      </c>
      <c r="B39" s="280">
        <v>0</v>
      </c>
    </row>
    <row r="40" spans="1:2" ht="15.75">
      <c r="A40" s="280" t="s">
        <v>439</v>
      </c>
      <c r="B40" s="280">
        <v>2875000</v>
      </c>
    </row>
    <row r="41" spans="1:2" ht="15.75">
      <c r="A41" s="280" t="s">
        <v>440</v>
      </c>
      <c r="B41" s="280">
        <v>0</v>
      </c>
    </row>
    <row r="42" spans="1:2" ht="15.75">
      <c r="A42" s="280" t="s">
        <v>441</v>
      </c>
      <c r="B42" s="280">
        <v>0</v>
      </c>
    </row>
    <row r="43" spans="1:2" ht="15.75">
      <c r="A43" s="280" t="s">
        <v>442</v>
      </c>
      <c r="B43" s="280">
        <v>0</v>
      </c>
    </row>
    <row r="44" spans="1:2" ht="15.75">
      <c r="A44" s="280" t="s">
        <v>443</v>
      </c>
      <c r="B44" s="280">
        <v>0</v>
      </c>
    </row>
    <row r="45" spans="1:2" ht="15.75">
      <c r="A45" s="280" t="s">
        <v>444</v>
      </c>
      <c r="B45" s="279">
        <v>0</v>
      </c>
    </row>
    <row r="46" spans="1:2" ht="15.75">
      <c r="A46" s="283" t="s">
        <v>434</v>
      </c>
      <c r="B46" s="283">
        <f>SUM(B39:B45)</f>
        <v>2875000</v>
      </c>
    </row>
    <row r="47" spans="1:2" ht="15.75">
      <c r="A47" s="285"/>
      <c r="B47" s="285"/>
    </row>
    <row r="48" spans="1:2" ht="15.75">
      <c r="A48" s="285"/>
      <c r="B48" s="285"/>
    </row>
    <row r="49" spans="1:2" ht="15.75">
      <c r="A49" s="285"/>
      <c r="B49" s="285"/>
    </row>
    <row r="50" spans="1:2" ht="15.75">
      <c r="A50" s="285"/>
      <c r="B50" s="285"/>
    </row>
    <row r="51" spans="1:2" ht="15.75">
      <c r="A51" s="285"/>
      <c r="B51" s="285"/>
    </row>
    <row r="52" spans="1:2" ht="15.75">
      <c r="A52" s="285"/>
      <c r="B52" s="285"/>
    </row>
    <row r="53" spans="1:2" ht="15.75">
      <c r="A53" s="285"/>
      <c r="B53" s="285"/>
    </row>
  </sheetData>
  <mergeCells count="10">
    <mergeCell ref="A1:B1"/>
    <mergeCell ref="A2:B2"/>
    <mergeCell ref="A6:B6"/>
    <mergeCell ref="A11:B11"/>
    <mergeCell ref="A4:B4"/>
    <mergeCell ref="A8:B8"/>
    <mergeCell ref="A9:B9"/>
    <mergeCell ref="A10:B10"/>
    <mergeCell ref="A5:B5"/>
    <mergeCell ref="A3:B3"/>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23.xml><?xml version="1.0" encoding="utf-8"?>
<worksheet xmlns="http://schemas.openxmlformats.org/spreadsheetml/2006/main" xmlns:r="http://schemas.openxmlformats.org/officeDocument/2006/relationships">
  <dimension ref="A1:D48"/>
  <sheetViews>
    <sheetView zoomScale="85" zoomScaleNormal="85" workbookViewId="0" topLeftCell="A1">
      <selection activeCell="B47" sqref="B47"/>
    </sheetView>
  </sheetViews>
  <sheetFormatPr defaultColWidth="9.00390625" defaultRowHeight="12.75"/>
  <cols>
    <col min="1" max="1" width="68.625" style="262" customWidth="1"/>
    <col min="2" max="2" width="12.00390625" style="265" customWidth="1"/>
    <col min="3" max="16384" width="8.00390625" style="262" customWidth="1"/>
  </cols>
  <sheetData>
    <row r="1" spans="1:2" ht="15.75">
      <c r="A1" s="674" t="s">
        <v>224</v>
      </c>
      <c r="B1" s="674"/>
    </row>
    <row r="2" spans="1:2" ht="15.75">
      <c r="A2" s="674" t="s">
        <v>263</v>
      </c>
      <c r="B2" s="674"/>
    </row>
    <row r="3" spans="1:2" ht="12.75" customHeight="1">
      <c r="A3" s="670"/>
      <c r="B3" s="671"/>
    </row>
    <row r="4" spans="1:2" s="263" customFormat="1" ht="17.25" customHeight="1">
      <c r="A4" s="678" t="s">
        <v>489</v>
      </c>
      <c r="B4" s="675"/>
    </row>
    <row r="5" spans="1:2" ht="12.75" customHeight="1">
      <c r="A5" s="670"/>
      <c r="B5" s="671"/>
    </row>
    <row r="6" spans="1:2" ht="15.75">
      <c r="A6" s="675" t="s">
        <v>450</v>
      </c>
      <c r="B6" s="675"/>
    </row>
    <row r="7" spans="1:2" ht="15.75">
      <c r="A7" s="276" t="s">
        <v>423</v>
      </c>
      <c r="B7" s="277"/>
    </row>
    <row r="8" spans="1:2" ht="15.75">
      <c r="A8" s="675" t="s">
        <v>490</v>
      </c>
      <c r="B8" s="675"/>
    </row>
    <row r="9" spans="1:2" ht="15.75">
      <c r="A9" s="675" t="s">
        <v>491</v>
      </c>
      <c r="B9" s="675"/>
    </row>
    <row r="10" spans="1:2" ht="12.75" customHeight="1">
      <c r="A10" s="672"/>
      <c r="B10" s="673"/>
    </row>
    <row r="11" spans="1:2" ht="15.75">
      <c r="A11" s="676" t="s">
        <v>497</v>
      </c>
      <c r="B11" s="677"/>
    </row>
    <row r="12" spans="1:2" ht="12.75" customHeight="1">
      <c r="A12" s="670"/>
      <c r="B12" s="671"/>
    </row>
    <row r="13" spans="1:2" ht="15.75">
      <c r="A13" s="272" t="s">
        <v>425</v>
      </c>
      <c r="B13" s="274" t="s">
        <v>231</v>
      </c>
    </row>
    <row r="14" spans="1:2" ht="15.75">
      <c r="A14" s="273" t="s">
        <v>315</v>
      </c>
      <c r="B14" s="280">
        <v>0</v>
      </c>
    </row>
    <row r="15" spans="1:2" ht="15.75">
      <c r="A15" s="273" t="s">
        <v>486</v>
      </c>
      <c r="B15" s="280">
        <v>630000</v>
      </c>
    </row>
    <row r="16" spans="1:2" ht="15.75">
      <c r="A16" s="273" t="s">
        <v>292</v>
      </c>
      <c r="B16" s="280">
        <v>3570000</v>
      </c>
    </row>
    <row r="17" spans="1:2" ht="15.75">
      <c r="A17" s="273" t="s">
        <v>22</v>
      </c>
      <c r="B17" s="279">
        <v>0</v>
      </c>
    </row>
    <row r="18" spans="1:4" ht="15.75">
      <c r="A18" s="273" t="s">
        <v>294</v>
      </c>
      <c r="B18" s="278">
        <v>0</v>
      </c>
      <c r="D18" s="263"/>
    </row>
    <row r="19" spans="1:2" s="264" customFormat="1" ht="15.75">
      <c r="A19" s="272" t="s">
        <v>289</v>
      </c>
      <c r="B19" s="283">
        <f>SUM(B14:B17)-B18</f>
        <v>4200000</v>
      </c>
    </row>
    <row r="20" spans="1:2" ht="12.75" customHeight="1">
      <c r="A20" s="273"/>
      <c r="B20" s="280"/>
    </row>
    <row r="21" spans="1:2" ht="15.75">
      <c r="A21" s="272" t="s">
        <v>426</v>
      </c>
      <c r="B21" s="280"/>
    </row>
    <row r="22" spans="1:2" ht="15.75">
      <c r="A22" s="273" t="s">
        <v>464</v>
      </c>
      <c r="B22" s="280">
        <v>0</v>
      </c>
    </row>
    <row r="23" spans="1:2" ht="16.5" customHeight="1">
      <c r="A23" s="273" t="s">
        <v>447</v>
      </c>
      <c r="B23" s="280">
        <v>0</v>
      </c>
    </row>
    <row r="24" spans="1:2" ht="15.75">
      <c r="A24" s="273" t="s">
        <v>488</v>
      </c>
      <c r="B24" s="280">
        <v>4200000</v>
      </c>
    </row>
    <row r="25" spans="1:2" ht="15.75">
      <c r="A25" s="273" t="s">
        <v>430</v>
      </c>
      <c r="B25" s="280">
        <v>0</v>
      </c>
    </row>
    <row r="26" spans="1:2" ht="15.75">
      <c r="A26" s="273" t="s">
        <v>465</v>
      </c>
      <c r="B26" s="280">
        <v>0</v>
      </c>
    </row>
    <row r="27" spans="1:2" ht="15.75">
      <c r="A27" s="273" t="s">
        <v>432</v>
      </c>
      <c r="B27" s="280">
        <v>0</v>
      </c>
    </row>
    <row r="28" spans="1:2" ht="15.75">
      <c r="A28" s="273" t="s">
        <v>433</v>
      </c>
      <c r="B28" s="279">
        <v>0</v>
      </c>
    </row>
    <row r="29" spans="1:2" s="264" customFormat="1" ht="15.75">
      <c r="A29" s="272" t="s">
        <v>434</v>
      </c>
      <c r="B29" s="283">
        <f>SUM(B22:B28)</f>
        <v>4200000</v>
      </c>
    </row>
    <row r="30" spans="1:2" ht="12.75" customHeight="1">
      <c r="A30" s="273"/>
      <c r="B30" s="280"/>
    </row>
    <row r="31" spans="1:2" ht="15.75">
      <c r="A31" s="272" t="s">
        <v>435</v>
      </c>
      <c r="B31" s="280" t="s">
        <v>436</v>
      </c>
    </row>
    <row r="32" spans="1:2" ht="15.75">
      <c r="A32" s="273" t="s">
        <v>302</v>
      </c>
      <c r="B32" s="280">
        <v>0</v>
      </c>
    </row>
    <row r="33" spans="1:2" ht="15.75">
      <c r="A33" s="273" t="s">
        <v>303</v>
      </c>
      <c r="B33" s="280">
        <v>0</v>
      </c>
    </row>
    <row r="34" spans="1:2" ht="15.75">
      <c r="A34" s="273" t="s">
        <v>304</v>
      </c>
      <c r="B34" s="280">
        <v>0</v>
      </c>
    </row>
    <row r="35" spans="1:2" ht="15.75">
      <c r="A35" s="273" t="s">
        <v>305</v>
      </c>
      <c r="B35" s="279">
        <v>-70000</v>
      </c>
    </row>
    <row r="36" spans="1:2" s="264" customFormat="1" ht="15.75">
      <c r="A36" s="272" t="s">
        <v>289</v>
      </c>
      <c r="B36" s="283">
        <f>SUM(B31:B35)</f>
        <v>-70000</v>
      </c>
    </row>
    <row r="37" spans="1:2" ht="12.75" customHeight="1">
      <c r="A37" s="273"/>
      <c r="B37" s="280"/>
    </row>
    <row r="38" spans="1:2" ht="15.75">
      <c r="A38" s="272" t="s">
        <v>437</v>
      </c>
      <c r="B38" s="280"/>
    </row>
    <row r="39" spans="1:2" ht="15.75">
      <c r="A39" s="273" t="s">
        <v>438</v>
      </c>
      <c r="B39" s="280">
        <v>0</v>
      </c>
    </row>
    <row r="40" spans="1:2" ht="15.75">
      <c r="A40" s="273" t="s">
        <v>439</v>
      </c>
      <c r="B40" s="280">
        <v>4200000</v>
      </c>
    </row>
    <row r="41" spans="1:2" ht="15.75">
      <c r="A41" s="273" t="s">
        <v>440</v>
      </c>
      <c r="B41" s="280">
        <v>0</v>
      </c>
    </row>
    <row r="42" spans="1:2" ht="15.75">
      <c r="A42" s="273" t="s">
        <v>441</v>
      </c>
      <c r="B42" s="280">
        <v>0</v>
      </c>
    </row>
    <row r="43" spans="1:2" ht="15.75">
      <c r="A43" s="273" t="s">
        <v>442</v>
      </c>
      <c r="B43" s="280">
        <v>0</v>
      </c>
    </row>
    <row r="44" spans="1:2" ht="15.75">
      <c r="A44" s="273" t="s">
        <v>443</v>
      </c>
      <c r="B44" s="280">
        <v>0</v>
      </c>
    </row>
    <row r="45" spans="1:2" ht="15.75">
      <c r="A45" s="273" t="s">
        <v>444</v>
      </c>
      <c r="B45" s="279">
        <v>0</v>
      </c>
    </row>
    <row r="46" spans="1:2" ht="15.75">
      <c r="A46" s="272" t="s">
        <v>434</v>
      </c>
      <c r="B46" s="283">
        <f>SUM(B39:B45)</f>
        <v>4200000</v>
      </c>
    </row>
    <row r="47" spans="1:2" ht="15.75">
      <c r="A47" s="281"/>
      <c r="B47" s="285"/>
    </row>
    <row r="48" spans="1:2" ht="15.75">
      <c r="A48" s="281"/>
      <c r="B48" s="282"/>
    </row>
  </sheetData>
  <mergeCells count="11">
    <mergeCell ref="A3:B3"/>
    <mergeCell ref="A5:B5"/>
    <mergeCell ref="A10:B10"/>
    <mergeCell ref="A12:B12"/>
    <mergeCell ref="A1:B1"/>
    <mergeCell ref="A2:B2"/>
    <mergeCell ref="A6:B6"/>
    <mergeCell ref="A11:B11"/>
    <mergeCell ref="A4:B4"/>
    <mergeCell ref="A8:B8"/>
    <mergeCell ref="A9:B9"/>
  </mergeCells>
  <printOptions gridLines="1" horizontalCentered="1" verticalCentered="1"/>
  <pageMargins left="0.66" right="0.67" top="0.31" bottom="0.21" header="0.26" footer="0.17"/>
  <pageSetup horizontalDpi="600" verticalDpi="600" orientation="portrait" paperSize="5" r:id="rId1"/>
</worksheet>
</file>

<file path=xl/worksheets/sheet24.xml><?xml version="1.0" encoding="utf-8"?>
<worksheet xmlns="http://schemas.openxmlformats.org/spreadsheetml/2006/main" xmlns:r="http://schemas.openxmlformats.org/officeDocument/2006/relationships">
  <dimension ref="A1:D48"/>
  <sheetViews>
    <sheetView zoomScale="85" zoomScaleNormal="85" workbookViewId="0" topLeftCell="A7">
      <selection activeCell="A39" sqref="A39"/>
    </sheetView>
  </sheetViews>
  <sheetFormatPr defaultColWidth="9.00390625" defaultRowHeight="12.75"/>
  <cols>
    <col min="1" max="1" width="68.625" style="262" customWidth="1"/>
    <col min="2" max="2" width="12.00390625" style="286" customWidth="1"/>
    <col min="3" max="16384" width="8.00390625" style="262" customWidth="1"/>
  </cols>
  <sheetData>
    <row r="1" spans="1:2" ht="15.75">
      <c r="A1" s="674" t="s">
        <v>224</v>
      </c>
      <c r="B1" s="674"/>
    </row>
    <row r="2" spans="1:2" ht="15.75">
      <c r="A2" s="674" t="s">
        <v>263</v>
      </c>
      <c r="B2" s="674"/>
    </row>
    <row r="3" spans="1:2" ht="12.75" customHeight="1">
      <c r="A3" s="670"/>
      <c r="B3" s="671"/>
    </row>
    <row r="4" spans="1:2" s="263" customFormat="1" ht="17.25" customHeight="1">
      <c r="A4" s="678" t="s">
        <v>492</v>
      </c>
      <c r="B4" s="675"/>
    </row>
    <row r="5" spans="1:2" ht="12.75" customHeight="1">
      <c r="A5" s="670"/>
      <c r="B5" s="671"/>
    </row>
    <row r="6" spans="1:2" ht="15.75">
      <c r="A6" s="675" t="s">
        <v>450</v>
      </c>
      <c r="B6" s="675"/>
    </row>
    <row r="7" spans="1:2" ht="15.75">
      <c r="A7" s="276" t="s">
        <v>423</v>
      </c>
      <c r="B7" s="284"/>
    </row>
    <row r="8" spans="1:2" ht="15.75">
      <c r="A8" s="675" t="s">
        <v>493</v>
      </c>
      <c r="B8" s="675"/>
    </row>
    <row r="9" spans="1:2" ht="15.75">
      <c r="A9" s="675" t="s">
        <v>494</v>
      </c>
      <c r="B9" s="675"/>
    </row>
    <row r="10" spans="1:2" ht="12.75" customHeight="1">
      <c r="A10" s="672"/>
      <c r="B10" s="673"/>
    </row>
    <row r="11" spans="1:2" ht="15.75">
      <c r="A11" s="676" t="s">
        <v>497</v>
      </c>
      <c r="B11" s="677"/>
    </row>
    <row r="12" spans="1:2" ht="12.75" customHeight="1">
      <c r="A12" s="670"/>
      <c r="B12" s="671"/>
    </row>
    <row r="13" spans="1:2" ht="15.75">
      <c r="A13" s="272" t="s">
        <v>425</v>
      </c>
      <c r="B13" s="280" t="s">
        <v>231</v>
      </c>
    </row>
    <row r="14" spans="1:2" ht="15.75">
      <c r="A14" s="273" t="s">
        <v>315</v>
      </c>
      <c r="B14" s="280">
        <v>0</v>
      </c>
    </row>
    <row r="15" spans="1:2" ht="15.75">
      <c r="A15" s="273" t="s">
        <v>486</v>
      </c>
      <c r="B15" s="280">
        <v>675000</v>
      </c>
    </row>
    <row r="16" spans="1:2" ht="15.75">
      <c r="A16" s="273" t="s">
        <v>292</v>
      </c>
      <c r="B16" s="280">
        <v>3825000</v>
      </c>
    </row>
    <row r="17" spans="1:2" ht="15.75">
      <c r="A17" s="273" t="s">
        <v>22</v>
      </c>
      <c r="B17" s="280">
        <v>0</v>
      </c>
    </row>
    <row r="18" spans="1:4" ht="15.75">
      <c r="A18" s="273" t="s">
        <v>294</v>
      </c>
      <c r="B18" s="278">
        <v>0</v>
      </c>
      <c r="D18" s="263"/>
    </row>
    <row r="19" spans="1:2" s="264" customFormat="1" ht="15.75">
      <c r="A19" s="272" t="s">
        <v>289</v>
      </c>
      <c r="B19" s="283">
        <f>SUM(B14:B17)-B18</f>
        <v>4500000</v>
      </c>
    </row>
    <row r="20" spans="1:2" ht="12.75" customHeight="1">
      <c r="A20" s="273"/>
      <c r="B20" s="280"/>
    </row>
    <row r="21" spans="1:2" ht="15.75">
      <c r="A21" s="272" t="s">
        <v>426</v>
      </c>
      <c r="B21" s="280"/>
    </row>
    <row r="22" spans="1:2" ht="15.75">
      <c r="A22" s="273" t="s">
        <v>464</v>
      </c>
      <c r="B22" s="280">
        <v>0</v>
      </c>
    </row>
    <row r="23" spans="1:2" ht="16.5" customHeight="1">
      <c r="A23" s="273" t="s">
        <v>447</v>
      </c>
      <c r="B23" s="280">
        <v>0</v>
      </c>
    </row>
    <row r="24" spans="1:2" ht="15.75">
      <c r="A24" s="273" t="s">
        <v>495</v>
      </c>
      <c r="B24" s="280">
        <v>4500000</v>
      </c>
    </row>
    <row r="25" spans="1:2" ht="15.75">
      <c r="A25" s="273" t="s">
        <v>430</v>
      </c>
      <c r="B25" s="280">
        <v>0</v>
      </c>
    </row>
    <row r="26" spans="1:2" ht="15.75">
      <c r="A26" s="273" t="s">
        <v>465</v>
      </c>
      <c r="B26" s="280">
        <v>0</v>
      </c>
    </row>
    <row r="27" spans="1:2" ht="15.75">
      <c r="A27" s="273" t="s">
        <v>432</v>
      </c>
      <c r="B27" s="280">
        <v>0</v>
      </c>
    </row>
    <row r="28" spans="1:2" ht="15.75">
      <c r="A28" s="273" t="s">
        <v>433</v>
      </c>
      <c r="B28" s="279">
        <v>0</v>
      </c>
    </row>
    <row r="29" spans="1:2" s="264" customFormat="1" ht="15.75">
      <c r="A29" s="272" t="s">
        <v>434</v>
      </c>
      <c r="B29" s="283">
        <f>SUM(B22:B28)</f>
        <v>4500000</v>
      </c>
    </row>
    <row r="30" spans="1:2" ht="12.75" customHeight="1">
      <c r="A30" s="273"/>
      <c r="B30" s="280"/>
    </row>
    <row r="31" spans="1:2" ht="15.75">
      <c r="A31" s="272" t="s">
        <v>435</v>
      </c>
      <c r="B31" s="280" t="s">
        <v>436</v>
      </c>
    </row>
    <row r="32" spans="1:2" ht="15.75">
      <c r="A32" s="273" t="s">
        <v>302</v>
      </c>
      <c r="B32" s="280">
        <v>0</v>
      </c>
    </row>
    <row r="33" spans="1:2" ht="15.75">
      <c r="A33" s="273" t="s">
        <v>303</v>
      </c>
      <c r="B33" s="280">
        <v>0</v>
      </c>
    </row>
    <row r="34" spans="1:2" ht="15.75">
      <c r="A34" s="273" t="s">
        <v>304</v>
      </c>
      <c r="B34" s="280">
        <v>0</v>
      </c>
    </row>
    <row r="35" spans="1:2" ht="15.75">
      <c r="A35" s="273" t="s">
        <v>305</v>
      </c>
      <c r="B35" s="279">
        <v>0</v>
      </c>
    </row>
    <row r="36" spans="1:2" s="264" customFormat="1" ht="15.75">
      <c r="A36" s="272" t="s">
        <v>289</v>
      </c>
      <c r="B36" s="283">
        <f>SUM(B31:B35)</f>
        <v>0</v>
      </c>
    </row>
    <row r="37" spans="1:2" ht="12.75" customHeight="1">
      <c r="A37" s="273"/>
      <c r="B37" s="280"/>
    </row>
    <row r="38" spans="1:2" ht="15.75">
      <c r="A38" s="272" t="s">
        <v>437</v>
      </c>
      <c r="B38" s="280"/>
    </row>
    <row r="39" spans="1:2" ht="15.75">
      <c r="A39" s="273" t="s">
        <v>438</v>
      </c>
      <c r="B39" s="280">
        <v>0</v>
      </c>
    </row>
    <row r="40" spans="1:2" ht="15.75">
      <c r="A40" s="273" t="s">
        <v>439</v>
      </c>
      <c r="B40" s="280">
        <v>0</v>
      </c>
    </row>
    <row r="41" spans="1:2" ht="15.75">
      <c r="A41" s="273" t="s">
        <v>440</v>
      </c>
      <c r="B41" s="280">
        <v>4500000</v>
      </c>
    </row>
    <row r="42" spans="1:2" ht="15.75">
      <c r="A42" s="273" t="s">
        <v>441</v>
      </c>
      <c r="B42" s="280">
        <v>0</v>
      </c>
    </row>
    <row r="43" spans="1:2" ht="15.75">
      <c r="A43" s="273" t="s">
        <v>442</v>
      </c>
      <c r="B43" s="280">
        <v>0</v>
      </c>
    </row>
    <row r="44" spans="1:2" ht="15.75">
      <c r="A44" s="273" t="s">
        <v>443</v>
      </c>
      <c r="B44" s="280">
        <v>0</v>
      </c>
    </row>
    <row r="45" spans="1:2" ht="15.75">
      <c r="A45" s="273" t="s">
        <v>444</v>
      </c>
      <c r="B45" s="279">
        <v>0</v>
      </c>
    </row>
    <row r="46" spans="1:2" ht="15.75">
      <c r="A46" s="272" t="s">
        <v>434</v>
      </c>
      <c r="B46" s="283">
        <f>SUM(B39:B45)</f>
        <v>4500000</v>
      </c>
    </row>
    <row r="47" spans="1:2" ht="15.75">
      <c r="A47" s="281"/>
      <c r="B47" s="285"/>
    </row>
    <row r="48" spans="1:2" ht="15.75">
      <c r="A48" s="281"/>
      <c r="B48" s="285"/>
    </row>
  </sheetData>
  <mergeCells count="11">
    <mergeCell ref="A10:B10"/>
    <mergeCell ref="A5:B5"/>
    <mergeCell ref="A3:B3"/>
    <mergeCell ref="A12:B12"/>
    <mergeCell ref="A1:B1"/>
    <mergeCell ref="A2:B2"/>
    <mergeCell ref="A6:B6"/>
    <mergeCell ref="A11:B11"/>
    <mergeCell ref="A4:B4"/>
    <mergeCell ref="A8:B8"/>
    <mergeCell ref="A9:B9"/>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25.xml><?xml version="1.0" encoding="utf-8"?>
<worksheet xmlns="http://schemas.openxmlformats.org/spreadsheetml/2006/main" xmlns:r="http://schemas.openxmlformats.org/officeDocument/2006/relationships">
  <dimension ref="A1:B49"/>
  <sheetViews>
    <sheetView zoomScale="85" zoomScaleNormal="85" workbookViewId="0" topLeftCell="A19">
      <selection activeCell="A47" sqref="A47"/>
    </sheetView>
  </sheetViews>
  <sheetFormatPr defaultColWidth="9.00390625" defaultRowHeight="12.75"/>
  <cols>
    <col min="1" max="1" width="68.625" style="263" customWidth="1"/>
    <col min="2" max="2" width="12.00390625" style="267" customWidth="1"/>
    <col min="3" max="16384" width="8.00390625" style="263" customWidth="1"/>
  </cols>
  <sheetData>
    <row r="1" spans="1:2" ht="15.75">
      <c r="A1" s="674" t="s">
        <v>224</v>
      </c>
      <c r="B1" s="674"/>
    </row>
    <row r="2" spans="1:2" ht="15.75">
      <c r="A2" s="674" t="s">
        <v>263</v>
      </c>
      <c r="B2" s="674"/>
    </row>
    <row r="3" spans="1:2" ht="12.75" customHeight="1">
      <c r="A3" s="679"/>
      <c r="B3" s="679"/>
    </row>
    <row r="4" spans="1:2" ht="17.25" customHeight="1">
      <c r="A4" s="678" t="s">
        <v>496</v>
      </c>
      <c r="B4" s="675"/>
    </row>
    <row r="5" spans="1:2" ht="12.75" customHeight="1">
      <c r="A5" s="679"/>
      <c r="B5" s="679"/>
    </row>
    <row r="6" spans="1:2" ht="15.75">
      <c r="A6" s="675" t="s">
        <v>472</v>
      </c>
      <c r="B6" s="675"/>
    </row>
    <row r="7" spans="1:2" ht="15.75">
      <c r="A7" s="276" t="s">
        <v>423</v>
      </c>
      <c r="B7" s="277"/>
    </row>
    <row r="8" spans="1:2" ht="15.75">
      <c r="A8" s="675" t="s">
        <v>456</v>
      </c>
      <c r="B8" s="675"/>
    </row>
    <row r="9" spans="1:2" ht="15.75">
      <c r="A9" s="675"/>
      <c r="B9" s="675"/>
    </row>
    <row r="10" spans="1:2" ht="12.75" customHeight="1">
      <c r="A10" s="680"/>
      <c r="B10" s="680"/>
    </row>
    <row r="11" spans="1:2" ht="15.75">
      <c r="A11" s="676" t="s">
        <v>497</v>
      </c>
      <c r="B11" s="677"/>
    </row>
    <row r="12" spans="1:2" ht="12.75" customHeight="1">
      <c r="A12" s="273"/>
      <c r="B12" s="274"/>
    </row>
    <row r="13" spans="1:2" ht="15.75">
      <c r="A13" s="272" t="s">
        <v>425</v>
      </c>
      <c r="B13" s="274" t="s">
        <v>231</v>
      </c>
    </row>
    <row r="14" spans="1:2" ht="15.75">
      <c r="A14" s="273" t="s">
        <v>315</v>
      </c>
      <c r="B14" s="280">
        <v>0</v>
      </c>
    </row>
    <row r="15" spans="1:2" ht="15.75">
      <c r="A15" s="273" t="s">
        <v>486</v>
      </c>
      <c r="B15" s="280">
        <v>420000</v>
      </c>
    </row>
    <row r="16" spans="1:2" ht="15.75">
      <c r="A16" s="273" t="s">
        <v>292</v>
      </c>
      <c r="B16" s="280">
        <v>2380000</v>
      </c>
    </row>
    <row r="17" spans="1:2" ht="15.75">
      <c r="A17" s="273" t="s">
        <v>22</v>
      </c>
      <c r="B17" s="279">
        <v>0</v>
      </c>
    </row>
    <row r="18" spans="1:2" ht="15.75">
      <c r="A18" s="273" t="s">
        <v>294</v>
      </c>
      <c r="B18" s="278">
        <v>0</v>
      </c>
    </row>
    <row r="19" spans="1:2" s="266" customFormat="1" ht="15.75">
      <c r="A19" s="272" t="s">
        <v>289</v>
      </c>
      <c r="B19" s="283">
        <f>SUM(B14:B17)-B18</f>
        <v>2800000</v>
      </c>
    </row>
    <row r="20" spans="1:2" ht="12.75" customHeight="1">
      <c r="A20" s="273"/>
      <c r="B20" s="280"/>
    </row>
    <row r="21" spans="1:2" ht="15.75">
      <c r="A21" s="272" t="s">
        <v>426</v>
      </c>
      <c r="B21" s="280"/>
    </row>
    <row r="22" spans="1:2" ht="15.75">
      <c r="A22" s="273" t="s">
        <v>464</v>
      </c>
      <c r="B22" s="280">
        <v>0</v>
      </c>
    </row>
    <row r="23" spans="1:2" ht="16.5" customHeight="1">
      <c r="A23" s="273" t="s">
        <v>447</v>
      </c>
      <c r="B23" s="280">
        <v>0</v>
      </c>
    </row>
    <row r="24" spans="1:2" ht="15.75">
      <c r="A24" s="273" t="s">
        <v>495</v>
      </c>
      <c r="B24" s="280">
        <v>2800000</v>
      </c>
    </row>
    <row r="25" spans="1:2" ht="15.75">
      <c r="A25" s="273" t="s">
        <v>430</v>
      </c>
      <c r="B25" s="280">
        <v>0</v>
      </c>
    </row>
    <row r="26" spans="1:2" ht="15.75">
      <c r="A26" s="273" t="s">
        <v>465</v>
      </c>
      <c r="B26" s="280">
        <v>0</v>
      </c>
    </row>
    <row r="27" spans="1:2" ht="15.75">
      <c r="A27" s="273" t="s">
        <v>432</v>
      </c>
      <c r="B27" s="280">
        <v>0</v>
      </c>
    </row>
    <row r="28" spans="1:2" ht="15.75">
      <c r="A28" s="273" t="s">
        <v>433</v>
      </c>
      <c r="B28" s="279">
        <v>0</v>
      </c>
    </row>
    <row r="29" spans="1:2" s="266" customFormat="1" ht="15.75">
      <c r="A29" s="272" t="s">
        <v>434</v>
      </c>
      <c r="B29" s="283">
        <f>SUM(B22:B28)</f>
        <v>2800000</v>
      </c>
    </row>
    <row r="30" spans="1:2" ht="12.75" customHeight="1">
      <c r="A30" s="273"/>
      <c r="B30" s="280"/>
    </row>
    <row r="31" spans="1:2" ht="15.75">
      <c r="A31" s="272" t="s">
        <v>435</v>
      </c>
      <c r="B31" s="280" t="s">
        <v>436</v>
      </c>
    </row>
    <row r="32" spans="1:2" ht="15.75">
      <c r="A32" s="273" t="s">
        <v>302</v>
      </c>
      <c r="B32" s="280">
        <v>0</v>
      </c>
    </row>
    <row r="33" spans="1:2" ht="15.75">
      <c r="A33" s="273" t="s">
        <v>303</v>
      </c>
      <c r="B33" s="280">
        <v>0</v>
      </c>
    </row>
    <row r="34" spans="1:2" ht="15.75">
      <c r="A34" s="273" t="s">
        <v>304</v>
      </c>
      <c r="B34" s="280">
        <v>0</v>
      </c>
    </row>
    <row r="35" spans="1:2" ht="15.75">
      <c r="A35" s="273" t="s">
        <v>305</v>
      </c>
      <c r="B35" s="279">
        <v>0</v>
      </c>
    </row>
    <row r="36" spans="1:2" s="266" customFormat="1" ht="15.75">
      <c r="A36" s="272" t="s">
        <v>289</v>
      </c>
      <c r="B36" s="283">
        <f>SUM(B31:B35)</f>
        <v>0</v>
      </c>
    </row>
    <row r="37" spans="1:2" ht="12.75" customHeight="1">
      <c r="A37" s="273"/>
      <c r="B37" s="280"/>
    </row>
    <row r="38" spans="1:2" ht="15.75">
      <c r="A38" s="272" t="s">
        <v>437</v>
      </c>
      <c r="B38" s="280"/>
    </row>
    <row r="39" spans="1:2" ht="15.75">
      <c r="A39" s="273" t="s">
        <v>438</v>
      </c>
      <c r="B39" s="280">
        <v>0</v>
      </c>
    </row>
    <row r="40" spans="1:2" ht="15.75">
      <c r="A40" s="273" t="s">
        <v>439</v>
      </c>
      <c r="B40" s="280">
        <v>0</v>
      </c>
    </row>
    <row r="41" spans="1:2" ht="15.75">
      <c r="A41" s="273" t="s">
        <v>440</v>
      </c>
      <c r="B41" s="280">
        <v>0</v>
      </c>
    </row>
    <row r="42" spans="1:2" ht="15.75">
      <c r="A42" s="273" t="s">
        <v>441</v>
      </c>
      <c r="B42" s="280">
        <v>2800000</v>
      </c>
    </row>
    <row r="43" spans="1:2" ht="15.75">
      <c r="A43" s="273" t="s">
        <v>442</v>
      </c>
      <c r="B43" s="280">
        <v>0</v>
      </c>
    </row>
    <row r="44" spans="1:2" ht="15.75">
      <c r="A44" s="273" t="s">
        <v>443</v>
      </c>
      <c r="B44" s="280">
        <v>0</v>
      </c>
    </row>
    <row r="45" spans="1:2" ht="15.75">
      <c r="A45" s="273" t="s">
        <v>444</v>
      </c>
      <c r="B45" s="279">
        <v>0</v>
      </c>
    </row>
    <row r="46" spans="1:2" ht="15.75">
      <c r="A46" s="272" t="s">
        <v>434</v>
      </c>
      <c r="B46" s="275">
        <f>SUM(B39:B45)</f>
        <v>2800000</v>
      </c>
    </row>
    <row r="47" spans="1:2" ht="15.75">
      <c r="A47" s="273"/>
      <c r="B47" s="274"/>
    </row>
    <row r="48" spans="1:2" ht="15.75">
      <c r="A48" s="273"/>
      <c r="B48" s="274"/>
    </row>
    <row r="49" spans="1:2" ht="15.75">
      <c r="A49" s="273"/>
      <c r="B49" s="274"/>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3.xml><?xml version="1.0" encoding="utf-8"?>
<worksheet xmlns="http://schemas.openxmlformats.org/spreadsheetml/2006/main" xmlns:r="http://schemas.openxmlformats.org/officeDocument/2006/relationships">
  <dimension ref="A1:AG206"/>
  <sheetViews>
    <sheetView zoomScale="130" zoomScaleNormal="130" zoomScaleSheetLayoutView="100" workbookViewId="0" topLeftCell="A1">
      <selection activeCell="A1" sqref="A1:IV16384"/>
    </sheetView>
  </sheetViews>
  <sheetFormatPr defaultColWidth="9.00390625" defaultRowHeight="16.5" customHeight="1"/>
  <cols>
    <col min="1" max="1" width="6.00390625" style="33" bestFit="1" customWidth="1"/>
    <col min="2" max="2" width="26.375" style="33" bestFit="1" customWidth="1"/>
    <col min="3" max="3" width="6.50390625" style="34" bestFit="1" customWidth="1"/>
    <col min="4" max="4" width="10.00390625" style="35" customWidth="1"/>
    <col min="5" max="5" width="49.00390625" style="35" bestFit="1" customWidth="1"/>
    <col min="6" max="6" width="2.25390625" style="2" bestFit="1" customWidth="1"/>
    <col min="7" max="7" width="32.50390625" style="35" customWidth="1"/>
    <col min="8" max="8" width="12.125" style="34" customWidth="1"/>
    <col min="9" max="9" width="11.50390625" style="37" bestFit="1" customWidth="1"/>
    <col min="10" max="10" width="4.00390625" style="36" customWidth="1"/>
    <col min="11" max="15" width="12.625" style="37" customWidth="1"/>
    <col min="16" max="16" width="11.50390625" style="37" bestFit="1" customWidth="1"/>
    <col min="17" max="17" width="11.25390625" style="37" bestFit="1" customWidth="1"/>
    <col min="18" max="18" width="10.00390625" style="37" bestFit="1" customWidth="1"/>
    <col min="19" max="19" width="9.00390625" style="37" bestFit="1" customWidth="1"/>
    <col min="20" max="20" width="10.25390625" style="37" bestFit="1" customWidth="1"/>
    <col min="21" max="21" width="10.00390625" style="37" bestFit="1" customWidth="1"/>
    <col min="22" max="22" width="10.25390625" style="37" bestFit="1" customWidth="1"/>
    <col min="23" max="23" width="10.00390625" style="37" bestFit="1" customWidth="1"/>
    <col min="24" max="24" width="10.25390625" style="37" bestFit="1" customWidth="1"/>
    <col min="25" max="16384" width="8.875" style="33" customWidth="1"/>
  </cols>
  <sheetData>
    <row r="1" spans="1:15" ht="16.5" customHeight="1">
      <c r="A1" s="583" t="s">
        <v>323</v>
      </c>
      <c r="B1" s="583"/>
      <c r="C1" s="583"/>
      <c r="D1" s="583"/>
      <c r="E1" s="583"/>
      <c r="F1" s="583"/>
      <c r="G1" s="583"/>
      <c r="H1" s="583"/>
      <c r="I1" s="583"/>
      <c r="J1" s="583"/>
      <c r="K1" s="583"/>
      <c r="L1" s="583"/>
      <c r="M1" s="583"/>
      <c r="N1" s="583"/>
      <c r="O1" s="583"/>
    </row>
    <row r="2" spans="1:15" ht="16.5" customHeight="1" thickBot="1">
      <c r="A2" s="583" t="s">
        <v>224</v>
      </c>
      <c r="B2" s="583"/>
      <c r="C2" s="583"/>
      <c r="D2" s="583"/>
      <c r="E2" s="583"/>
      <c r="F2" s="583"/>
      <c r="G2" s="583"/>
      <c r="H2" s="583"/>
      <c r="I2" s="583"/>
      <c r="J2" s="583"/>
      <c r="K2" s="583"/>
      <c r="L2" s="583"/>
      <c r="M2" s="583"/>
      <c r="N2" s="583"/>
      <c r="O2" s="583"/>
    </row>
    <row r="3" spans="1:17" ht="16.5" customHeight="1">
      <c r="A3" s="584" t="s">
        <v>324</v>
      </c>
      <c r="B3" s="585"/>
      <c r="C3" s="585"/>
      <c r="D3" s="585"/>
      <c r="E3" s="585"/>
      <c r="F3" s="585"/>
      <c r="G3" s="585"/>
      <c r="H3" s="585"/>
      <c r="I3" s="585"/>
      <c r="J3" s="585"/>
      <c r="K3" s="585"/>
      <c r="L3" s="585"/>
      <c r="M3" s="585"/>
      <c r="N3" s="585"/>
      <c r="O3" s="585"/>
      <c r="P3" s="506"/>
      <c r="Q3" s="507"/>
    </row>
    <row r="4" spans="1:17" ht="16.5" customHeight="1" thickBot="1">
      <c r="A4" s="508"/>
      <c r="B4" s="4"/>
      <c r="C4" s="509"/>
      <c r="D4" s="2"/>
      <c r="E4" s="2"/>
      <c r="G4" s="2"/>
      <c r="H4" s="509"/>
      <c r="I4" s="510"/>
      <c r="J4" s="511"/>
      <c r="K4" s="510"/>
      <c r="L4" s="510"/>
      <c r="M4" s="510"/>
      <c r="N4" s="510"/>
      <c r="O4" s="510"/>
      <c r="P4" s="510"/>
      <c r="Q4" s="512"/>
    </row>
    <row r="5" spans="1:24" s="37" customFormat="1" ht="24" customHeight="1">
      <c r="A5" s="588" t="s">
        <v>225</v>
      </c>
      <c r="B5" s="590" t="s">
        <v>226</v>
      </c>
      <c r="C5" s="586" t="s">
        <v>325</v>
      </c>
      <c r="D5" s="594" t="s">
        <v>326</v>
      </c>
      <c r="E5" s="592" t="s">
        <v>327</v>
      </c>
      <c r="F5" s="604"/>
      <c r="G5" s="596" t="s">
        <v>253</v>
      </c>
      <c r="H5" s="598" t="s">
        <v>328</v>
      </c>
      <c r="I5" s="602" t="s">
        <v>329</v>
      </c>
      <c r="J5" s="461"/>
      <c r="K5" s="123" t="s">
        <v>23</v>
      </c>
      <c r="L5" s="123" t="s">
        <v>330</v>
      </c>
      <c r="M5" s="123" t="s">
        <v>331</v>
      </c>
      <c r="N5" s="123" t="s">
        <v>332</v>
      </c>
      <c r="O5" s="123" t="s">
        <v>333</v>
      </c>
      <c r="P5" s="123" t="s">
        <v>334</v>
      </c>
      <c r="Q5" s="124" t="s">
        <v>335</v>
      </c>
      <c r="R5" s="354" t="s">
        <v>336</v>
      </c>
      <c r="S5" s="123" t="s">
        <v>337</v>
      </c>
      <c r="T5" s="123" t="s">
        <v>24</v>
      </c>
      <c r="U5" s="123" t="s">
        <v>338</v>
      </c>
      <c r="V5" s="123" t="s">
        <v>339</v>
      </c>
      <c r="W5" s="123" t="s">
        <v>340</v>
      </c>
      <c r="X5" s="124" t="s">
        <v>341</v>
      </c>
    </row>
    <row r="6" spans="1:24" s="37" customFormat="1" ht="12.75">
      <c r="A6" s="589"/>
      <c r="B6" s="591"/>
      <c r="C6" s="587"/>
      <c r="D6" s="595"/>
      <c r="E6" s="593"/>
      <c r="F6" s="605"/>
      <c r="G6" s="597"/>
      <c r="H6" s="599"/>
      <c r="I6" s="603"/>
      <c r="J6" s="462"/>
      <c r="K6" s="125" t="s">
        <v>342</v>
      </c>
      <c r="L6" s="125" t="s">
        <v>343</v>
      </c>
      <c r="M6" s="125" t="s">
        <v>344</v>
      </c>
      <c r="N6" s="125" t="s">
        <v>345</v>
      </c>
      <c r="O6" s="125" t="s">
        <v>346</v>
      </c>
      <c r="P6" s="125" t="s">
        <v>347</v>
      </c>
      <c r="Q6" s="358" t="s">
        <v>348</v>
      </c>
      <c r="R6" s="355" t="s">
        <v>349</v>
      </c>
      <c r="S6" s="125" t="s">
        <v>350</v>
      </c>
      <c r="T6" s="125" t="s">
        <v>351</v>
      </c>
      <c r="U6" s="125" t="s">
        <v>352</v>
      </c>
      <c r="V6" s="126" t="s">
        <v>353</v>
      </c>
      <c r="W6" s="126" t="s">
        <v>354</v>
      </c>
      <c r="X6" s="127" t="s">
        <v>378</v>
      </c>
    </row>
    <row r="7" spans="1:24" ht="16.5" customHeight="1">
      <c r="A7" s="212">
        <v>1</v>
      </c>
      <c r="B7" s="134" t="s">
        <v>221</v>
      </c>
      <c r="C7" s="168"/>
      <c r="D7" s="128"/>
      <c r="E7" s="198" t="s">
        <v>188</v>
      </c>
      <c r="F7" s="195" t="s">
        <v>243</v>
      </c>
      <c r="G7" s="164" t="s">
        <v>85</v>
      </c>
      <c r="H7" s="157" t="s">
        <v>528</v>
      </c>
      <c r="I7" s="456">
        <v>75000</v>
      </c>
      <c r="J7" s="471"/>
      <c r="K7" s="158">
        <v>0</v>
      </c>
      <c r="L7" s="158">
        <v>0</v>
      </c>
      <c r="M7" s="158">
        <v>0</v>
      </c>
      <c r="N7" s="114">
        <v>0</v>
      </c>
      <c r="O7" s="110">
        <v>0</v>
      </c>
      <c r="P7" s="114">
        <v>75000</v>
      </c>
      <c r="Q7" s="113">
        <v>0</v>
      </c>
      <c r="R7" s="177">
        <v>0</v>
      </c>
      <c r="S7" s="110">
        <v>0</v>
      </c>
      <c r="T7" s="110">
        <v>0</v>
      </c>
      <c r="U7" s="110">
        <v>75000</v>
      </c>
      <c r="V7" s="110">
        <v>0</v>
      </c>
      <c r="W7" s="110">
        <v>0</v>
      </c>
      <c r="X7" s="113">
        <v>0</v>
      </c>
    </row>
    <row r="8" spans="1:24" ht="16.5" customHeight="1">
      <c r="A8" s="212">
        <v>2</v>
      </c>
      <c r="B8" s="134" t="s">
        <v>535</v>
      </c>
      <c r="C8" s="351">
        <v>2004</v>
      </c>
      <c r="D8" s="205"/>
      <c r="E8" s="199" t="s">
        <v>536</v>
      </c>
      <c r="F8" s="195" t="s">
        <v>243</v>
      </c>
      <c r="G8" s="191" t="s">
        <v>246</v>
      </c>
      <c r="H8" s="416" t="s">
        <v>345</v>
      </c>
      <c r="I8" s="450">
        <v>40000</v>
      </c>
      <c r="J8" s="464"/>
      <c r="K8" s="39">
        <v>0</v>
      </c>
      <c r="L8" s="39">
        <v>0</v>
      </c>
      <c r="M8" s="39">
        <v>0</v>
      </c>
      <c r="N8" s="38">
        <v>40000</v>
      </c>
      <c r="O8" s="39">
        <v>0</v>
      </c>
      <c r="P8" s="39">
        <v>0</v>
      </c>
      <c r="Q8" s="109">
        <v>0</v>
      </c>
      <c r="R8" s="356">
        <v>0</v>
      </c>
      <c r="S8" s="39">
        <v>0</v>
      </c>
      <c r="T8" s="39">
        <v>0</v>
      </c>
      <c r="U8" s="39">
        <v>0</v>
      </c>
      <c r="V8" s="39">
        <v>0</v>
      </c>
      <c r="W8" s="39">
        <v>0</v>
      </c>
      <c r="X8" s="109">
        <v>0</v>
      </c>
    </row>
    <row r="9" spans="1:24" ht="16.5" customHeight="1">
      <c r="A9" s="212">
        <v>3</v>
      </c>
      <c r="B9" s="134" t="s">
        <v>355</v>
      </c>
      <c r="C9" s="168"/>
      <c r="D9" s="128"/>
      <c r="E9" s="199" t="s">
        <v>88</v>
      </c>
      <c r="F9" s="195" t="s">
        <v>243</v>
      </c>
      <c r="G9" s="164" t="s">
        <v>356</v>
      </c>
      <c r="H9" s="268">
        <v>15000</v>
      </c>
      <c r="I9" s="455"/>
      <c r="J9" s="115"/>
      <c r="K9" s="114">
        <v>15000</v>
      </c>
      <c r="L9" s="271"/>
      <c r="M9" s="114"/>
      <c r="N9" s="114">
        <v>0</v>
      </c>
      <c r="O9" s="114">
        <v>0</v>
      </c>
      <c r="P9" s="114">
        <v>0</v>
      </c>
      <c r="Q9" s="116">
        <v>0</v>
      </c>
      <c r="R9" s="154">
        <v>0</v>
      </c>
      <c r="S9" s="114">
        <v>0</v>
      </c>
      <c r="T9" s="114">
        <v>0</v>
      </c>
      <c r="U9" s="114">
        <v>0</v>
      </c>
      <c r="V9" s="114">
        <v>0</v>
      </c>
      <c r="W9" s="114">
        <v>0</v>
      </c>
      <c r="X9" s="160"/>
    </row>
    <row r="10" spans="1:24" ht="16.5" customHeight="1">
      <c r="A10" s="212">
        <v>4</v>
      </c>
      <c r="B10" s="134" t="s">
        <v>355</v>
      </c>
      <c r="C10" s="168"/>
      <c r="D10" s="128"/>
      <c r="E10" s="199" t="s">
        <v>358</v>
      </c>
      <c r="F10" s="195" t="s">
        <v>243</v>
      </c>
      <c r="G10" s="164" t="s">
        <v>356</v>
      </c>
      <c r="H10" s="268">
        <v>0</v>
      </c>
      <c r="I10" s="455"/>
      <c r="J10" s="115"/>
      <c r="K10" s="114">
        <v>0</v>
      </c>
      <c r="L10" s="114">
        <v>20000</v>
      </c>
      <c r="M10" s="114">
        <v>0</v>
      </c>
      <c r="N10" s="114">
        <v>0</v>
      </c>
      <c r="O10" s="114">
        <v>0</v>
      </c>
      <c r="P10" s="114">
        <v>0</v>
      </c>
      <c r="Q10" s="116">
        <v>0</v>
      </c>
      <c r="R10" s="154">
        <v>0</v>
      </c>
      <c r="S10" s="114">
        <v>0</v>
      </c>
      <c r="T10" s="114">
        <v>0</v>
      </c>
      <c r="U10" s="114">
        <v>0</v>
      </c>
      <c r="V10" s="114">
        <v>0</v>
      </c>
      <c r="W10" s="114">
        <v>0</v>
      </c>
      <c r="X10" s="160"/>
    </row>
    <row r="11" spans="1:24" ht="16.5" customHeight="1">
      <c r="A11" s="212">
        <v>5</v>
      </c>
      <c r="B11" s="134" t="s">
        <v>355</v>
      </c>
      <c r="C11" s="168"/>
      <c r="D11" s="128"/>
      <c r="E11" s="199" t="s">
        <v>87</v>
      </c>
      <c r="F11" s="195" t="s">
        <v>243</v>
      </c>
      <c r="G11" s="164" t="s">
        <v>356</v>
      </c>
      <c r="H11" s="268">
        <v>20000</v>
      </c>
      <c r="I11" s="455"/>
      <c r="J11" s="115"/>
      <c r="K11" s="114">
        <v>0</v>
      </c>
      <c r="L11" s="114">
        <v>0</v>
      </c>
      <c r="M11" s="269">
        <v>20000</v>
      </c>
      <c r="N11" s="114">
        <v>0</v>
      </c>
      <c r="O11" s="114">
        <v>0</v>
      </c>
      <c r="P11" s="114">
        <v>0</v>
      </c>
      <c r="Q11" s="116">
        <v>0</v>
      </c>
      <c r="R11" s="154">
        <v>0</v>
      </c>
      <c r="S11" s="114">
        <v>0</v>
      </c>
      <c r="T11" s="114">
        <v>0</v>
      </c>
      <c r="U11" s="114">
        <v>0</v>
      </c>
      <c r="V11" s="114">
        <v>0</v>
      </c>
      <c r="W11" s="114">
        <v>0</v>
      </c>
      <c r="X11" s="160"/>
    </row>
    <row r="12" spans="1:24" ht="15">
      <c r="A12" s="212">
        <v>6</v>
      </c>
      <c r="B12" s="134" t="s">
        <v>355</v>
      </c>
      <c r="C12" s="168"/>
      <c r="D12" s="128"/>
      <c r="E12" s="199" t="s">
        <v>357</v>
      </c>
      <c r="F12" s="195" t="s">
        <v>243</v>
      </c>
      <c r="G12" s="164" t="s">
        <v>356</v>
      </c>
      <c r="H12" s="268">
        <v>95000</v>
      </c>
      <c r="I12" s="455"/>
      <c r="J12" s="470"/>
      <c r="K12" s="270"/>
      <c r="L12" s="114">
        <v>0</v>
      </c>
      <c r="M12" s="114">
        <v>0</v>
      </c>
      <c r="N12" s="114">
        <v>95000</v>
      </c>
      <c r="O12" s="114">
        <v>0</v>
      </c>
      <c r="P12" s="114">
        <v>0</v>
      </c>
      <c r="Q12" s="116">
        <v>0</v>
      </c>
      <c r="R12" s="154">
        <v>0</v>
      </c>
      <c r="S12" s="114">
        <v>0</v>
      </c>
      <c r="T12" s="114">
        <v>0</v>
      </c>
      <c r="U12" s="114">
        <v>0</v>
      </c>
      <c r="V12" s="114">
        <v>0</v>
      </c>
      <c r="W12" s="114">
        <v>0</v>
      </c>
      <c r="X12" s="160"/>
    </row>
    <row r="13" spans="1:24" ht="12.75">
      <c r="A13" s="212">
        <v>7</v>
      </c>
      <c r="B13" s="134" t="s">
        <v>532</v>
      </c>
      <c r="C13" s="168"/>
      <c r="D13" s="203"/>
      <c r="E13" s="198" t="s">
        <v>89</v>
      </c>
      <c r="F13" s="195" t="s">
        <v>243</v>
      </c>
      <c r="G13" s="191" t="s">
        <v>246</v>
      </c>
      <c r="H13" s="132"/>
      <c r="I13" s="451"/>
      <c r="J13" s="465"/>
      <c r="K13" s="39">
        <v>0</v>
      </c>
      <c r="L13" s="39">
        <v>0</v>
      </c>
      <c r="M13" s="39">
        <v>0</v>
      </c>
      <c r="N13" s="39">
        <v>0</v>
      </c>
      <c r="O13" s="39">
        <v>0</v>
      </c>
      <c r="P13" s="39">
        <v>160000</v>
      </c>
      <c r="Q13" s="109">
        <v>0</v>
      </c>
      <c r="R13" s="356">
        <v>0</v>
      </c>
      <c r="S13" s="39">
        <v>0</v>
      </c>
      <c r="T13" s="39">
        <v>0</v>
      </c>
      <c r="U13" s="39">
        <v>0</v>
      </c>
      <c r="V13" s="39">
        <v>0</v>
      </c>
      <c r="W13" s="39">
        <v>0</v>
      </c>
      <c r="X13" s="109">
        <v>0</v>
      </c>
    </row>
    <row r="14" spans="1:24" ht="16.5" customHeight="1">
      <c r="A14" s="212">
        <v>8</v>
      </c>
      <c r="B14" s="134" t="s">
        <v>64</v>
      </c>
      <c r="C14" s="210">
        <v>1980</v>
      </c>
      <c r="D14" s="205" t="s">
        <v>65</v>
      </c>
      <c r="E14" s="199" t="s">
        <v>66</v>
      </c>
      <c r="F14" s="195" t="s">
        <v>243</v>
      </c>
      <c r="G14" s="191" t="s">
        <v>246</v>
      </c>
      <c r="H14" s="414" t="s">
        <v>346</v>
      </c>
      <c r="I14" s="450">
        <v>20000</v>
      </c>
      <c r="J14" s="468"/>
      <c r="K14" s="39">
        <v>0</v>
      </c>
      <c r="L14" s="39">
        <v>0</v>
      </c>
      <c r="M14" s="39">
        <v>20000</v>
      </c>
      <c r="N14" s="39"/>
      <c r="O14" s="39">
        <v>0</v>
      </c>
      <c r="P14" s="39">
        <v>0</v>
      </c>
      <c r="Q14" s="109">
        <v>0</v>
      </c>
      <c r="R14" s="356">
        <v>0</v>
      </c>
      <c r="S14" s="39">
        <v>0</v>
      </c>
      <c r="T14" s="39">
        <v>0</v>
      </c>
      <c r="U14" s="39">
        <v>0</v>
      </c>
      <c r="V14" s="39">
        <v>0</v>
      </c>
      <c r="W14" s="39">
        <v>0</v>
      </c>
      <c r="X14" s="113">
        <v>0</v>
      </c>
    </row>
    <row r="15" spans="1:24" ht="16.5" customHeight="1">
      <c r="A15" s="212">
        <v>9</v>
      </c>
      <c r="B15" s="134" t="s">
        <v>64</v>
      </c>
      <c r="C15" s="210">
        <v>1980</v>
      </c>
      <c r="D15" s="205" t="s">
        <v>65</v>
      </c>
      <c r="E15" s="199" t="s">
        <v>67</v>
      </c>
      <c r="F15" s="195" t="s">
        <v>243</v>
      </c>
      <c r="G15" s="191" t="s">
        <v>246</v>
      </c>
      <c r="H15" s="414" t="s">
        <v>347</v>
      </c>
      <c r="I15" s="450">
        <v>20000</v>
      </c>
      <c r="J15" s="468"/>
      <c r="K15" s="39">
        <v>0</v>
      </c>
      <c r="L15" s="39">
        <v>0</v>
      </c>
      <c r="M15" s="39">
        <v>0</v>
      </c>
      <c r="N15" s="39">
        <v>0</v>
      </c>
      <c r="O15" s="39">
        <v>0</v>
      </c>
      <c r="P15" s="39">
        <v>20000</v>
      </c>
      <c r="Q15" s="109">
        <v>0</v>
      </c>
      <c r="R15" s="356">
        <v>0</v>
      </c>
      <c r="S15" s="39">
        <v>0</v>
      </c>
      <c r="T15" s="39">
        <v>0</v>
      </c>
      <c r="U15" s="39">
        <v>0</v>
      </c>
      <c r="V15" s="39">
        <v>0</v>
      </c>
      <c r="W15" s="39">
        <v>0</v>
      </c>
      <c r="X15" s="113">
        <v>0</v>
      </c>
    </row>
    <row r="16" spans="1:24" ht="16.5" customHeight="1">
      <c r="A16" s="212">
        <v>10</v>
      </c>
      <c r="B16" s="134" t="s">
        <v>372</v>
      </c>
      <c r="C16" s="209"/>
      <c r="D16" s="204" t="s">
        <v>359</v>
      </c>
      <c r="E16" s="200" t="s">
        <v>80</v>
      </c>
      <c r="F16" s="195" t="s">
        <v>243</v>
      </c>
      <c r="G16" s="191" t="s">
        <v>246</v>
      </c>
      <c r="H16" s="129" t="s">
        <v>343</v>
      </c>
      <c r="I16" s="458">
        <v>30000</v>
      </c>
      <c r="J16" s="473"/>
      <c r="K16" s="39">
        <v>0</v>
      </c>
      <c r="L16" s="39">
        <v>30000</v>
      </c>
      <c r="M16" s="39">
        <v>0</v>
      </c>
      <c r="N16" s="39">
        <v>0</v>
      </c>
      <c r="O16" s="39">
        <v>0</v>
      </c>
      <c r="P16" s="39">
        <v>0</v>
      </c>
      <c r="Q16" s="109">
        <v>0</v>
      </c>
      <c r="R16" s="356">
        <v>0</v>
      </c>
      <c r="S16" s="39">
        <v>0</v>
      </c>
      <c r="T16" s="39">
        <v>0</v>
      </c>
      <c r="U16" s="39">
        <v>0</v>
      </c>
      <c r="V16" s="39">
        <v>0</v>
      </c>
      <c r="W16" s="39">
        <v>0</v>
      </c>
      <c r="X16" s="109">
        <v>0</v>
      </c>
    </row>
    <row r="17" spans="1:24" ht="16.5" customHeight="1">
      <c r="A17" s="212">
        <v>11</v>
      </c>
      <c r="B17" s="134" t="s">
        <v>54</v>
      </c>
      <c r="C17" s="210">
        <v>1980</v>
      </c>
      <c r="D17" s="205" t="s">
        <v>65</v>
      </c>
      <c r="E17" s="199" t="s">
        <v>68</v>
      </c>
      <c r="F17" s="195" t="s">
        <v>243</v>
      </c>
      <c r="G17" s="191" t="s">
        <v>246</v>
      </c>
      <c r="H17" s="414" t="s">
        <v>348</v>
      </c>
      <c r="I17" s="450">
        <v>20000</v>
      </c>
      <c r="J17" s="468"/>
      <c r="K17" s="39">
        <v>0</v>
      </c>
      <c r="L17" s="39">
        <v>0</v>
      </c>
      <c r="M17" s="39">
        <v>0</v>
      </c>
      <c r="N17" s="39">
        <v>0</v>
      </c>
      <c r="O17" s="39">
        <v>0</v>
      </c>
      <c r="P17" s="39"/>
      <c r="Q17" s="109">
        <v>20000</v>
      </c>
      <c r="R17" s="356"/>
      <c r="S17" s="39">
        <v>0</v>
      </c>
      <c r="T17" s="39">
        <v>0</v>
      </c>
      <c r="U17" s="39">
        <v>0</v>
      </c>
      <c r="V17" s="39">
        <v>0</v>
      </c>
      <c r="W17" s="39">
        <v>0</v>
      </c>
      <c r="X17" s="113">
        <v>0</v>
      </c>
    </row>
    <row r="18" spans="1:24" ht="16.5" customHeight="1">
      <c r="A18" s="212">
        <v>12</v>
      </c>
      <c r="B18" s="134" t="s">
        <v>54</v>
      </c>
      <c r="C18" s="209">
        <v>1995</v>
      </c>
      <c r="D18" s="204" t="s">
        <v>362</v>
      </c>
      <c r="E18" s="200" t="s">
        <v>55</v>
      </c>
      <c r="F18" s="195" t="s">
        <v>243</v>
      </c>
      <c r="G18" s="192" t="s">
        <v>360</v>
      </c>
      <c r="H18" s="130" t="s">
        <v>346</v>
      </c>
      <c r="I18" s="449">
        <v>35000</v>
      </c>
      <c r="J18" s="463"/>
      <c r="K18" s="114">
        <v>0</v>
      </c>
      <c r="L18" s="114">
        <v>0</v>
      </c>
      <c r="M18" s="114">
        <v>0</v>
      </c>
      <c r="N18" s="114">
        <v>0</v>
      </c>
      <c r="O18" s="114">
        <v>35000</v>
      </c>
      <c r="P18" s="114">
        <v>0</v>
      </c>
      <c r="Q18" s="116">
        <v>0</v>
      </c>
      <c r="R18" s="154">
        <v>0</v>
      </c>
      <c r="S18" s="114">
        <v>0</v>
      </c>
      <c r="T18" s="114">
        <v>0</v>
      </c>
      <c r="U18" s="114">
        <v>0</v>
      </c>
      <c r="V18" s="114">
        <v>0</v>
      </c>
      <c r="W18" s="114">
        <v>0</v>
      </c>
      <c r="X18" s="113">
        <v>0</v>
      </c>
    </row>
    <row r="19" spans="1:24" ht="16.5" customHeight="1">
      <c r="A19" s="212">
        <v>13</v>
      </c>
      <c r="B19" s="134" t="s">
        <v>56</v>
      </c>
      <c r="C19" s="209">
        <v>1995</v>
      </c>
      <c r="D19" s="204" t="s">
        <v>75</v>
      </c>
      <c r="E19" s="200" t="s">
        <v>78</v>
      </c>
      <c r="F19" s="195" t="s">
        <v>243</v>
      </c>
      <c r="G19" s="192" t="s">
        <v>47</v>
      </c>
      <c r="H19" s="130" t="s">
        <v>343</v>
      </c>
      <c r="I19" s="449">
        <v>200000</v>
      </c>
      <c r="J19" s="463"/>
      <c r="K19" s="114">
        <v>0</v>
      </c>
      <c r="L19" s="114">
        <v>0</v>
      </c>
      <c r="M19" s="114">
        <v>200000</v>
      </c>
      <c r="N19" s="114">
        <v>0</v>
      </c>
      <c r="O19" s="114">
        <v>0</v>
      </c>
      <c r="P19" s="114">
        <v>0</v>
      </c>
      <c r="Q19" s="116">
        <v>0</v>
      </c>
      <c r="R19" s="154">
        <v>0</v>
      </c>
      <c r="S19" s="114"/>
      <c r="T19" s="114">
        <v>0</v>
      </c>
      <c r="U19" s="114">
        <v>0</v>
      </c>
      <c r="V19" s="114">
        <v>0</v>
      </c>
      <c r="W19" s="114">
        <v>0</v>
      </c>
      <c r="X19" s="113">
        <v>0</v>
      </c>
    </row>
    <row r="20" spans="1:24" ht="16.5" customHeight="1">
      <c r="A20" s="212">
        <v>14</v>
      </c>
      <c r="B20" s="134" t="s">
        <v>56</v>
      </c>
      <c r="C20" s="209"/>
      <c r="D20" s="206"/>
      <c r="E20" s="200" t="s">
        <v>361</v>
      </c>
      <c r="F20" s="195" t="s">
        <v>243</v>
      </c>
      <c r="G20" s="191" t="s">
        <v>246</v>
      </c>
      <c r="H20" s="189"/>
      <c r="I20" s="453">
        <v>296500</v>
      </c>
      <c r="J20" s="467"/>
      <c r="K20" s="39">
        <v>0</v>
      </c>
      <c r="L20" s="39">
        <v>0</v>
      </c>
      <c r="M20" s="353">
        <v>98834</v>
      </c>
      <c r="N20" s="353">
        <v>98833</v>
      </c>
      <c r="O20" s="353">
        <v>98833</v>
      </c>
      <c r="P20" s="353">
        <v>0</v>
      </c>
      <c r="Q20" s="109">
        <v>0</v>
      </c>
      <c r="R20" s="356">
        <v>0</v>
      </c>
      <c r="S20" s="39">
        <v>0</v>
      </c>
      <c r="T20" s="39">
        <v>0</v>
      </c>
      <c r="U20" s="39">
        <v>0</v>
      </c>
      <c r="V20" s="39">
        <v>0</v>
      </c>
      <c r="W20" s="39">
        <v>0</v>
      </c>
      <c r="X20" s="109">
        <v>0</v>
      </c>
    </row>
    <row r="21" spans="1:24" ht="16.5" customHeight="1">
      <c r="A21" s="212">
        <v>15</v>
      </c>
      <c r="B21" s="134" t="s">
        <v>56</v>
      </c>
      <c r="C21" s="209"/>
      <c r="D21" s="204"/>
      <c r="E21" s="200" t="s">
        <v>79</v>
      </c>
      <c r="F21" s="195" t="s">
        <v>243</v>
      </c>
      <c r="G21" s="191" t="s">
        <v>246</v>
      </c>
      <c r="H21" s="189"/>
      <c r="I21" s="453">
        <v>70000</v>
      </c>
      <c r="J21" s="467"/>
      <c r="K21" s="39">
        <v>0</v>
      </c>
      <c r="L21" s="39">
        <v>0</v>
      </c>
      <c r="M21" s="353">
        <v>35000</v>
      </c>
      <c r="N21" s="353">
        <v>35000</v>
      </c>
      <c r="O21" s="353">
        <v>0</v>
      </c>
      <c r="P21" s="353">
        <v>35000</v>
      </c>
      <c r="Q21" s="109">
        <v>0</v>
      </c>
      <c r="R21" s="356">
        <v>0</v>
      </c>
      <c r="S21" s="39">
        <v>0</v>
      </c>
      <c r="T21" s="39">
        <v>0</v>
      </c>
      <c r="U21" s="39">
        <v>0</v>
      </c>
      <c r="V21" s="39">
        <v>0</v>
      </c>
      <c r="W21" s="39">
        <v>0</v>
      </c>
      <c r="X21" s="109">
        <v>0</v>
      </c>
    </row>
    <row r="22" spans="1:24" ht="16.5" customHeight="1">
      <c r="A22" s="212">
        <v>16</v>
      </c>
      <c r="B22" s="134" t="s">
        <v>56</v>
      </c>
      <c r="C22" s="209">
        <v>1987</v>
      </c>
      <c r="D22" s="204" t="s">
        <v>71</v>
      </c>
      <c r="E22" s="200" t="s">
        <v>371</v>
      </c>
      <c r="F22" s="195" t="s">
        <v>243</v>
      </c>
      <c r="G22" s="192" t="s">
        <v>360</v>
      </c>
      <c r="H22" s="130" t="s">
        <v>343</v>
      </c>
      <c r="I22" s="449">
        <v>450000</v>
      </c>
      <c r="J22" s="463"/>
      <c r="K22" s="114">
        <v>0</v>
      </c>
      <c r="L22" s="114">
        <v>450000</v>
      </c>
      <c r="M22" s="114">
        <v>0</v>
      </c>
      <c r="N22" s="114">
        <v>0</v>
      </c>
      <c r="O22" s="114">
        <v>0</v>
      </c>
      <c r="P22" s="114">
        <v>0</v>
      </c>
      <c r="Q22" s="116">
        <v>0</v>
      </c>
      <c r="R22" s="154">
        <v>0</v>
      </c>
      <c r="S22" s="114">
        <v>0</v>
      </c>
      <c r="T22" s="114">
        <v>0</v>
      </c>
      <c r="U22" s="114">
        <v>0</v>
      </c>
      <c r="V22" s="114">
        <v>0</v>
      </c>
      <c r="W22" s="114">
        <v>0</v>
      </c>
      <c r="X22" s="113">
        <v>0</v>
      </c>
    </row>
    <row r="23" spans="1:24" ht="16.5" customHeight="1">
      <c r="A23" s="212">
        <v>17</v>
      </c>
      <c r="B23" s="134" t="s">
        <v>56</v>
      </c>
      <c r="C23" s="209">
        <v>1988</v>
      </c>
      <c r="D23" s="204" t="s">
        <v>362</v>
      </c>
      <c r="E23" s="200" t="s">
        <v>363</v>
      </c>
      <c r="F23" s="195" t="s">
        <v>243</v>
      </c>
      <c r="G23" s="192" t="s">
        <v>360</v>
      </c>
      <c r="H23" s="130" t="s">
        <v>345</v>
      </c>
      <c r="I23" s="449">
        <v>125000</v>
      </c>
      <c r="J23" s="463"/>
      <c r="K23" s="114">
        <v>0</v>
      </c>
      <c r="L23" s="114">
        <v>0</v>
      </c>
      <c r="M23" s="114">
        <v>0</v>
      </c>
      <c r="N23" s="114">
        <v>125000</v>
      </c>
      <c r="O23" s="114">
        <v>0</v>
      </c>
      <c r="P23" s="114">
        <v>0</v>
      </c>
      <c r="Q23" s="116">
        <v>0</v>
      </c>
      <c r="R23" s="154">
        <v>0</v>
      </c>
      <c r="S23" s="114">
        <v>0</v>
      </c>
      <c r="T23" s="114">
        <v>0</v>
      </c>
      <c r="U23" s="114">
        <v>0</v>
      </c>
      <c r="V23" s="114">
        <v>0</v>
      </c>
      <c r="W23" s="114">
        <v>0</v>
      </c>
      <c r="X23" s="113">
        <v>0</v>
      </c>
    </row>
    <row r="24" spans="1:24" ht="16.5" customHeight="1">
      <c r="A24" s="212">
        <v>18</v>
      </c>
      <c r="B24" s="134" t="s">
        <v>56</v>
      </c>
      <c r="C24" s="209">
        <v>1994</v>
      </c>
      <c r="D24" s="204" t="s">
        <v>71</v>
      </c>
      <c r="E24" s="200" t="s">
        <v>367</v>
      </c>
      <c r="F24" s="195" t="s">
        <v>243</v>
      </c>
      <c r="G24" s="192" t="s">
        <v>360</v>
      </c>
      <c r="H24" s="130" t="s">
        <v>346</v>
      </c>
      <c r="I24" s="449">
        <v>500000</v>
      </c>
      <c r="J24" s="463"/>
      <c r="K24" s="114">
        <v>0</v>
      </c>
      <c r="L24" s="114">
        <v>0</v>
      </c>
      <c r="M24" s="114">
        <v>0</v>
      </c>
      <c r="N24" s="114">
        <v>0</v>
      </c>
      <c r="O24" s="114">
        <v>500000</v>
      </c>
      <c r="P24" s="114">
        <v>0</v>
      </c>
      <c r="Q24" s="116">
        <v>0</v>
      </c>
      <c r="R24" s="154">
        <v>0</v>
      </c>
      <c r="S24" s="114">
        <v>0</v>
      </c>
      <c r="T24" s="114">
        <v>0</v>
      </c>
      <c r="U24" s="114">
        <v>0</v>
      </c>
      <c r="V24" s="114">
        <v>0</v>
      </c>
      <c r="W24" s="114">
        <v>0</v>
      </c>
      <c r="X24" s="113">
        <v>0</v>
      </c>
    </row>
    <row r="25" spans="1:24" ht="16.5" customHeight="1">
      <c r="A25" s="212">
        <v>19</v>
      </c>
      <c r="B25" s="134" t="s">
        <v>56</v>
      </c>
      <c r="C25" s="209">
        <v>1994</v>
      </c>
      <c r="D25" s="204" t="s">
        <v>362</v>
      </c>
      <c r="E25" s="200" t="s">
        <v>369</v>
      </c>
      <c r="F25" s="195" t="s">
        <v>243</v>
      </c>
      <c r="G25" s="192" t="s">
        <v>360</v>
      </c>
      <c r="H25" s="130" t="s">
        <v>346</v>
      </c>
      <c r="I25" s="449">
        <v>25000</v>
      </c>
      <c r="J25" s="463"/>
      <c r="K25" s="114">
        <v>0</v>
      </c>
      <c r="L25" s="114">
        <v>0</v>
      </c>
      <c r="M25" s="114">
        <v>0</v>
      </c>
      <c r="N25" s="114">
        <v>0</v>
      </c>
      <c r="O25" s="114">
        <v>25000</v>
      </c>
      <c r="P25" s="114">
        <v>0</v>
      </c>
      <c r="Q25" s="116">
        <v>0</v>
      </c>
      <c r="R25" s="154">
        <v>0</v>
      </c>
      <c r="S25" s="114">
        <v>0</v>
      </c>
      <c r="T25" s="114">
        <v>0</v>
      </c>
      <c r="U25" s="114">
        <v>0</v>
      </c>
      <c r="V25" s="114">
        <v>0</v>
      </c>
      <c r="W25" s="114">
        <v>0</v>
      </c>
      <c r="X25" s="113">
        <v>0</v>
      </c>
    </row>
    <row r="26" spans="1:24" ht="16.5" customHeight="1">
      <c r="A26" s="212">
        <v>20</v>
      </c>
      <c r="B26" s="134" t="s">
        <v>56</v>
      </c>
      <c r="C26" s="210">
        <v>1996</v>
      </c>
      <c r="D26" s="204" t="s">
        <v>71</v>
      </c>
      <c r="E26" s="200" t="s">
        <v>74</v>
      </c>
      <c r="F26" s="195" t="s">
        <v>243</v>
      </c>
      <c r="G26" s="192" t="s">
        <v>360</v>
      </c>
      <c r="H26" s="163" t="s">
        <v>348</v>
      </c>
      <c r="I26" s="457">
        <v>500000</v>
      </c>
      <c r="J26" s="468"/>
      <c r="K26" s="114">
        <v>0</v>
      </c>
      <c r="L26" s="114">
        <v>0</v>
      </c>
      <c r="M26" s="114">
        <v>0</v>
      </c>
      <c r="N26" s="114">
        <v>0</v>
      </c>
      <c r="O26" s="114">
        <v>0</v>
      </c>
      <c r="P26" s="39"/>
      <c r="Q26" s="116">
        <v>500000</v>
      </c>
      <c r="R26" s="356"/>
      <c r="S26" s="39"/>
      <c r="T26" s="114">
        <v>0</v>
      </c>
      <c r="U26" s="114">
        <v>0</v>
      </c>
      <c r="V26" s="114">
        <v>0</v>
      </c>
      <c r="W26" s="114">
        <v>0</v>
      </c>
      <c r="X26" s="113">
        <v>0</v>
      </c>
    </row>
    <row r="27" spans="1:24" ht="16.5" customHeight="1">
      <c r="A27" s="212">
        <v>21</v>
      </c>
      <c r="B27" s="134" t="s">
        <v>56</v>
      </c>
      <c r="C27" s="209"/>
      <c r="D27" s="204"/>
      <c r="E27" s="201" t="s">
        <v>53</v>
      </c>
      <c r="F27" s="195" t="s">
        <v>243</v>
      </c>
      <c r="G27" s="164" t="s">
        <v>169</v>
      </c>
      <c r="H27" s="189"/>
      <c r="I27" s="452">
        <v>65000</v>
      </c>
      <c r="J27" s="466"/>
      <c r="K27" s="114">
        <v>0</v>
      </c>
      <c r="L27" s="166">
        <v>25000</v>
      </c>
      <c r="M27" s="114">
        <v>0</v>
      </c>
      <c r="N27" s="114">
        <v>0</v>
      </c>
      <c r="O27" s="114">
        <v>0</v>
      </c>
      <c r="P27" s="166">
        <v>0</v>
      </c>
      <c r="Q27" s="116">
        <v>45000</v>
      </c>
      <c r="R27" s="154">
        <v>0</v>
      </c>
      <c r="S27" s="114">
        <v>0</v>
      </c>
      <c r="T27" s="114">
        <v>0</v>
      </c>
      <c r="U27" s="114">
        <v>0</v>
      </c>
      <c r="V27" s="114">
        <v>0</v>
      </c>
      <c r="W27" s="114">
        <v>0</v>
      </c>
      <c r="X27" s="116">
        <v>0</v>
      </c>
    </row>
    <row r="28" spans="1:24" ht="16.5" customHeight="1">
      <c r="A28" s="212">
        <v>22</v>
      </c>
      <c r="B28" s="134" t="s">
        <v>230</v>
      </c>
      <c r="C28" s="351">
        <v>2003</v>
      </c>
      <c r="D28" s="205"/>
      <c r="E28" s="199" t="s">
        <v>533</v>
      </c>
      <c r="F28" s="195" t="s">
        <v>243</v>
      </c>
      <c r="G28" s="191" t="s">
        <v>246</v>
      </c>
      <c r="H28" s="414" t="s">
        <v>342</v>
      </c>
      <c r="I28" s="450">
        <v>10000</v>
      </c>
      <c r="J28" s="468"/>
      <c r="K28" s="39">
        <v>0</v>
      </c>
      <c r="L28" s="39">
        <v>10000</v>
      </c>
      <c r="M28" s="39">
        <v>0</v>
      </c>
      <c r="N28" s="39">
        <v>0</v>
      </c>
      <c r="O28" s="39">
        <v>0</v>
      </c>
      <c r="P28" s="39">
        <v>0</v>
      </c>
      <c r="Q28" s="109">
        <v>0</v>
      </c>
      <c r="R28" s="356">
        <v>0</v>
      </c>
      <c r="S28" s="39">
        <v>10000</v>
      </c>
      <c r="T28" s="39">
        <v>0</v>
      </c>
      <c r="U28" s="39">
        <v>0</v>
      </c>
      <c r="V28" s="39">
        <v>0</v>
      </c>
      <c r="W28" s="39">
        <v>0</v>
      </c>
      <c r="X28" s="109">
        <v>0</v>
      </c>
    </row>
    <row r="29" spans="1:24" ht="16.5" customHeight="1">
      <c r="A29" s="212">
        <v>23</v>
      </c>
      <c r="B29" s="134" t="s">
        <v>230</v>
      </c>
      <c r="C29" s="351">
        <v>2002</v>
      </c>
      <c r="D29" s="205"/>
      <c r="E29" s="199" t="s">
        <v>534</v>
      </c>
      <c r="F29" s="195" t="s">
        <v>243</v>
      </c>
      <c r="G29" s="191" t="s">
        <v>246</v>
      </c>
      <c r="H29" s="414" t="s">
        <v>343</v>
      </c>
      <c r="I29" s="450">
        <v>4000</v>
      </c>
      <c r="J29" s="468"/>
      <c r="K29" s="39">
        <v>0</v>
      </c>
      <c r="L29" s="39">
        <v>4000</v>
      </c>
      <c r="M29" s="39">
        <v>0</v>
      </c>
      <c r="N29" s="39">
        <v>0</v>
      </c>
      <c r="O29" s="39">
        <v>0</v>
      </c>
      <c r="P29" s="39">
        <v>0</v>
      </c>
      <c r="Q29" s="109">
        <v>0</v>
      </c>
      <c r="R29" s="356">
        <v>0</v>
      </c>
      <c r="S29" s="39">
        <v>0</v>
      </c>
      <c r="T29" s="39">
        <v>0</v>
      </c>
      <c r="U29" s="39">
        <v>0</v>
      </c>
      <c r="V29" s="39">
        <v>4000</v>
      </c>
      <c r="W29" s="39">
        <v>0</v>
      </c>
      <c r="X29" s="109">
        <v>0</v>
      </c>
    </row>
    <row r="30" spans="1:24" ht="16.5" customHeight="1">
      <c r="A30" s="212">
        <v>24</v>
      </c>
      <c r="B30" s="134" t="s">
        <v>230</v>
      </c>
      <c r="C30" s="351">
        <v>2004</v>
      </c>
      <c r="D30" s="205"/>
      <c r="E30" s="199" t="s">
        <v>533</v>
      </c>
      <c r="F30" s="195" t="s">
        <v>243</v>
      </c>
      <c r="G30" s="191" t="s">
        <v>246</v>
      </c>
      <c r="H30" s="414" t="s">
        <v>343</v>
      </c>
      <c r="I30" s="450">
        <v>10000</v>
      </c>
      <c r="J30" s="468"/>
      <c r="K30" s="39">
        <v>0</v>
      </c>
      <c r="L30" s="39">
        <v>0</v>
      </c>
      <c r="M30" s="39">
        <v>10000</v>
      </c>
      <c r="N30" s="39">
        <v>0</v>
      </c>
      <c r="O30" s="39">
        <v>0</v>
      </c>
      <c r="P30" s="39">
        <v>0</v>
      </c>
      <c r="Q30" s="109">
        <v>0</v>
      </c>
      <c r="R30" s="356">
        <v>0</v>
      </c>
      <c r="S30" s="39">
        <v>0</v>
      </c>
      <c r="T30" s="39">
        <v>10000</v>
      </c>
      <c r="U30" s="39">
        <v>0</v>
      </c>
      <c r="V30" s="39">
        <v>0</v>
      </c>
      <c r="W30" s="39">
        <v>0</v>
      </c>
      <c r="X30" s="109">
        <v>0</v>
      </c>
    </row>
    <row r="31" spans="1:24" ht="16.5" customHeight="1">
      <c r="A31" s="212">
        <v>25</v>
      </c>
      <c r="B31" s="134" t="s">
        <v>230</v>
      </c>
      <c r="C31" s="351">
        <v>2007</v>
      </c>
      <c r="D31" s="205"/>
      <c r="E31" s="199" t="s">
        <v>533</v>
      </c>
      <c r="F31" s="195" t="s">
        <v>243</v>
      </c>
      <c r="G31" s="191" t="s">
        <v>246</v>
      </c>
      <c r="H31" s="414" t="s">
        <v>346</v>
      </c>
      <c r="I31" s="450">
        <v>10000</v>
      </c>
      <c r="J31" s="468"/>
      <c r="K31" s="39">
        <v>0</v>
      </c>
      <c r="L31" s="39">
        <v>0</v>
      </c>
      <c r="M31" s="39">
        <v>0</v>
      </c>
      <c r="N31" s="39">
        <v>0</v>
      </c>
      <c r="O31" s="39">
        <v>10000</v>
      </c>
      <c r="P31" s="39">
        <v>0</v>
      </c>
      <c r="Q31" s="109">
        <v>0</v>
      </c>
      <c r="R31" s="356">
        <v>0</v>
      </c>
      <c r="S31" s="39">
        <v>0</v>
      </c>
      <c r="T31" s="39">
        <v>0</v>
      </c>
      <c r="U31" s="39">
        <v>0</v>
      </c>
      <c r="V31" s="39">
        <v>0</v>
      </c>
      <c r="W31" s="39">
        <v>0</v>
      </c>
      <c r="X31" s="109">
        <v>0</v>
      </c>
    </row>
    <row r="32" spans="1:24" ht="16.5" customHeight="1">
      <c r="A32" s="212">
        <v>26</v>
      </c>
      <c r="B32" s="134" t="s">
        <v>230</v>
      </c>
      <c r="C32" s="351">
        <v>2009</v>
      </c>
      <c r="D32" s="351" t="s">
        <v>386</v>
      </c>
      <c r="E32" s="199" t="s">
        <v>398</v>
      </c>
      <c r="F32" s="195" t="s">
        <v>243</v>
      </c>
      <c r="G32" s="164" t="s">
        <v>388</v>
      </c>
      <c r="H32" s="163" t="s">
        <v>351</v>
      </c>
      <c r="I32" s="457">
        <v>135000</v>
      </c>
      <c r="J32" s="472"/>
      <c r="K32" s="114">
        <v>120000</v>
      </c>
      <c r="L32" s="114">
        <v>0</v>
      </c>
      <c r="M32" s="110">
        <v>0</v>
      </c>
      <c r="N32" s="110">
        <v>0</v>
      </c>
      <c r="O32" s="110">
        <v>0</v>
      </c>
      <c r="P32" s="110">
        <v>0</v>
      </c>
      <c r="Q32" s="113">
        <v>0</v>
      </c>
      <c r="R32" s="177">
        <v>0</v>
      </c>
      <c r="S32" s="110">
        <v>0</v>
      </c>
      <c r="T32" s="114">
        <v>130000</v>
      </c>
      <c r="U32" s="110">
        <v>0</v>
      </c>
      <c r="V32" s="110">
        <v>0</v>
      </c>
      <c r="W32" s="110">
        <v>0</v>
      </c>
      <c r="X32" s="113">
        <v>0</v>
      </c>
    </row>
    <row r="33" spans="1:24" ht="16.5" customHeight="1">
      <c r="A33" s="212">
        <v>27</v>
      </c>
      <c r="B33" s="134" t="s">
        <v>230</v>
      </c>
      <c r="C33" s="351">
        <v>2011</v>
      </c>
      <c r="D33" s="351" t="s">
        <v>386</v>
      </c>
      <c r="E33" s="199" t="s">
        <v>43</v>
      </c>
      <c r="F33" s="195" t="s">
        <v>243</v>
      </c>
      <c r="G33" s="164" t="s">
        <v>388</v>
      </c>
      <c r="H33" s="163" t="s">
        <v>351</v>
      </c>
      <c r="I33" s="457">
        <v>60000</v>
      </c>
      <c r="J33" s="472"/>
      <c r="K33" s="114">
        <v>55000</v>
      </c>
      <c r="L33" s="114">
        <v>0</v>
      </c>
      <c r="M33" s="110">
        <v>0</v>
      </c>
      <c r="N33" s="110">
        <v>0</v>
      </c>
      <c r="O33" s="110">
        <v>0</v>
      </c>
      <c r="P33" s="110">
        <v>0</v>
      </c>
      <c r="Q33" s="113">
        <v>0</v>
      </c>
      <c r="R33" s="154">
        <v>60000</v>
      </c>
      <c r="S33" s="110">
        <v>0</v>
      </c>
      <c r="T33" s="110">
        <v>0</v>
      </c>
      <c r="U33" s="110">
        <v>0</v>
      </c>
      <c r="V33" s="110">
        <v>0</v>
      </c>
      <c r="W33" s="110">
        <v>0</v>
      </c>
      <c r="X33" s="113">
        <v>0</v>
      </c>
    </row>
    <row r="34" spans="1:24" ht="16.5" customHeight="1">
      <c r="A34" s="212">
        <v>28</v>
      </c>
      <c r="B34" s="134" t="s">
        <v>230</v>
      </c>
      <c r="C34" s="351">
        <v>2011</v>
      </c>
      <c r="D34" s="351" t="s">
        <v>390</v>
      </c>
      <c r="E34" s="199" t="s">
        <v>391</v>
      </c>
      <c r="F34" s="195" t="s">
        <v>243</v>
      </c>
      <c r="G34" s="164" t="s">
        <v>388</v>
      </c>
      <c r="H34" s="163" t="s">
        <v>98</v>
      </c>
      <c r="I34" s="457">
        <v>25000</v>
      </c>
      <c r="J34" s="472"/>
      <c r="K34" s="114">
        <v>18000</v>
      </c>
      <c r="L34" s="114">
        <v>0</v>
      </c>
      <c r="M34" s="110">
        <v>0</v>
      </c>
      <c r="N34" s="110">
        <v>0</v>
      </c>
      <c r="O34" s="110">
        <v>0</v>
      </c>
      <c r="P34" s="110">
        <v>0</v>
      </c>
      <c r="Q34" s="113">
        <v>0</v>
      </c>
      <c r="R34" s="177">
        <v>0</v>
      </c>
      <c r="S34" s="110">
        <v>0</v>
      </c>
      <c r="T34" s="110">
        <v>0</v>
      </c>
      <c r="U34" s="110">
        <v>0</v>
      </c>
      <c r="V34" s="110">
        <v>0</v>
      </c>
      <c r="W34" s="110">
        <v>0</v>
      </c>
      <c r="X34" s="113">
        <v>0</v>
      </c>
    </row>
    <row r="35" spans="1:24" ht="16.5" customHeight="1">
      <c r="A35" s="212">
        <v>29</v>
      </c>
      <c r="B35" s="134" t="s">
        <v>230</v>
      </c>
      <c r="C35" s="351">
        <v>1981</v>
      </c>
      <c r="D35" s="351" t="s">
        <v>390</v>
      </c>
      <c r="E35" s="199" t="s">
        <v>392</v>
      </c>
      <c r="F35" s="195" t="s">
        <v>243</v>
      </c>
      <c r="G35" s="164" t="s">
        <v>388</v>
      </c>
      <c r="H35" s="163" t="s">
        <v>351</v>
      </c>
      <c r="I35" s="457">
        <v>17500</v>
      </c>
      <c r="J35" s="472"/>
      <c r="K35" s="114">
        <v>15000</v>
      </c>
      <c r="L35" s="114">
        <v>0</v>
      </c>
      <c r="M35" s="110">
        <v>0</v>
      </c>
      <c r="N35" s="110">
        <v>0</v>
      </c>
      <c r="O35" s="110">
        <v>0</v>
      </c>
      <c r="P35" s="110">
        <v>0</v>
      </c>
      <c r="Q35" s="113">
        <v>0</v>
      </c>
      <c r="R35" s="177">
        <v>0</v>
      </c>
      <c r="S35" s="110">
        <v>0</v>
      </c>
      <c r="T35" s="110">
        <v>0</v>
      </c>
      <c r="U35" s="110">
        <v>0</v>
      </c>
      <c r="V35" s="110">
        <v>0</v>
      </c>
      <c r="W35" s="110">
        <v>0</v>
      </c>
      <c r="X35" s="113">
        <v>0</v>
      </c>
    </row>
    <row r="36" spans="1:24" ht="16.5" customHeight="1">
      <c r="A36" s="212">
        <v>30</v>
      </c>
      <c r="B36" s="134" t="s">
        <v>230</v>
      </c>
      <c r="C36" s="351">
        <v>1981</v>
      </c>
      <c r="D36" s="351" t="s">
        <v>395</v>
      </c>
      <c r="E36" s="199" t="s">
        <v>26</v>
      </c>
      <c r="F36" s="195" t="s">
        <v>243</v>
      </c>
      <c r="G36" s="164" t="s">
        <v>388</v>
      </c>
      <c r="H36" s="163" t="s">
        <v>342</v>
      </c>
      <c r="I36" s="457">
        <v>120000</v>
      </c>
      <c r="J36" s="472"/>
      <c r="K36" s="114">
        <v>0</v>
      </c>
      <c r="L36" s="114">
        <v>120000</v>
      </c>
      <c r="M36" s="110">
        <v>0</v>
      </c>
      <c r="N36" s="110">
        <v>0</v>
      </c>
      <c r="O36" s="110">
        <v>0</v>
      </c>
      <c r="P36" s="110">
        <v>0</v>
      </c>
      <c r="Q36" s="113">
        <v>0</v>
      </c>
      <c r="R36" s="177">
        <v>0</v>
      </c>
      <c r="S36" s="110">
        <v>0</v>
      </c>
      <c r="T36" s="110">
        <v>0</v>
      </c>
      <c r="U36" s="110">
        <v>0</v>
      </c>
      <c r="V36" s="110">
        <v>0</v>
      </c>
      <c r="W36" s="110">
        <v>0</v>
      </c>
      <c r="X36" s="113">
        <v>0</v>
      </c>
    </row>
    <row r="37" spans="1:24" ht="16.5" customHeight="1">
      <c r="A37" s="212">
        <v>31</v>
      </c>
      <c r="B37" s="134" t="s">
        <v>230</v>
      </c>
      <c r="C37" s="351">
        <v>2000</v>
      </c>
      <c r="D37" s="351" t="s">
        <v>386</v>
      </c>
      <c r="E37" s="199" t="s">
        <v>40</v>
      </c>
      <c r="F37" s="195" t="s">
        <v>243</v>
      </c>
      <c r="G37" s="164" t="s">
        <v>388</v>
      </c>
      <c r="H37" s="163" t="s">
        <v>342</v>
      </c>
      <c r="I37" s="457">
        <v>55000</v>
      </c>
      <c r="J37" s="472"/>
      <c r="K37" s="114">
        <v>0</v>
      </c>
      <c r="L37" s="114">
        <v>55000</v>
      </c>
      <c r="M37" s="114">
        <v>0</v>
      </c>
      <c r="N37" s="114">
        <v>0</v>
      </c>
      <c r="O37" s="110">
        <v>0</v>
      </c>
      <c r="P37" s="110">
        <v>0</v>
      </c>
      <c r="Q37" s="113">
        <v>0</v>
      </c>
      <c r="R37" s="177">
        <v>0</v>
      </c>
      <c r="S37" s="114">
        <v>60000</v>
      </c>
      <c r="T37" s="110">
        <v>0</v>
      </c>
      <c r="U37" s="110">
        <v>0</v>
      </c>
      <c r="V37" s="110">
        <v>0</v>
      </c>
      <c r="W37" s="110">
        <v>0</v>
      </c>
      <c r="X37" s="113">
        <v>0</v>
      </c>
    </row>
    <row r="38" spans="1:24" ht="16.5" customHeight="1">
      <c r="A38" s="212">
        <v>32</v>
      </c>
      <c r="B38" s="134" t="s">
        <v>230</v>
      </c>
      <c r="C38" s="351">
        <v>2001</v>
      </c>
      <c r="D38" s="351" t="s">
        <v>386</v>
      </c>
      <c r="E38" s="199" t="s">
        <v>41</v>
      </c>
      <c r="F38" s="195" t="s">
        <v>243</v>
      </c>
      <c r="G38" s="164" t="s">
        <v>388</v>
      </c>
      <c r="H38" s="417" t="s">
        <v>342</v>
      </c>
      <c r="I38" s="457">
        <v>55000</v>
      </c>
      <c r="J38" s="472"/>
      <c r="K38" s="114">
        <v>0</v>
      </c>
      <c r="L38" s="114">
        <v>55000</v>
      </c>
      <c r="M38" s="114">
        <v>0</v>
      </c>
      <c r="N38" s="114">
        <v>0</v>
      </c>
      <c r="O38" s="110">
        <v>0</v>
      </c>
      <c r="P38" s="110">
        <v>0</v>
      </c>
      <c r="Q38" s="113">
        <v>0</v>
      </c>
      <c r="R38" s="177">
        <v>0</v>
      </c>
      <c r="S38" s="110">
        <v>0</v>
      </c>
      <c r="T38" s="114">
        <v>60000</v>
      </c>
      <c r="U38" s="110">
        <v>0</v>
      </c>
      <c r="V38" s="110">
        <v>0</v>
      </c>
      <c r="W38" s="110">
        <v>0</v>
      </c>
      <c r="X38" s="113">
        <v>0</v>
      </c>
    </row>
    <row r="39" spans="1:24" ht="16.5" customHeight="1">
      <c r="A39" s="212">
        <v>33</v>
      </c>
      <c r="B39" s="134" t="s">
        <v>230</v>
      </c>
      <c r="C39" s="351">
        <v>1995</v>
      </c>
      <c r="D39" s="351" t="s">
        <v>393</v>
      </c>
      <c r="E39" s="199" t="s">
        <v>399</v>
      </c>
      <c r="F39" s="195" t="s">
        <v>243</v>
      </c>
      <c r="G39" s="164" t="s">
        <v>388</v>
      </c>
      <c r="H39" s="417" t="s">
        <v>245</v>
      </c>
      <c r="I39" s="457">
        <v>35000</v>
      </c>
      <c r="J39" s="472"/>
      <c r="K39" s="114">
        <v>0</v>
      </c>
      <c r="L39" s="114">
        <v>35000</v>
      </c>
      <c r="M39" s="114">
        <v>0</v>
      </c>
      <c r="N39" s="114">
        <v>0</v>
      </c>
      <c r="O39" s="110">
        <v>0</v>
      </c>
      <c r="P39" s="110">
        <v>0</v>
      </c>
      <c r="Q39" s="113">
        <v>0</v>
      </c>
      <c r="R39" s="177">
        <v>0</v>
      </c>
      <c r="S39" s="110">
        <v>0</v>
      </c>
      <c r="T39" s="110">
        <v>0</v>
      </c>
      <c r="U39" s="114">
        <v>40000</v>
      </c>
      <c r="V39" s="110">
        <v>0</v>
      </c>
      <c r="W39" s="110">
        <v>0</v>
      </c>
      <c r="X39" s="113">
        <v>0</v>
      </c>
    </row>
    <row r="40" spans="1:24" ht="16.5" customHeight="1">
      <c r="A40" s="212">
        <v>34</v>
      </c>
      <c r="B40" s="134" t="s">
        <v>230</v>
      </c>
      <c r="C40" s="351">
        <v>2000</v>
      </c>
      <c r="D40" s="351" t="s">
        <v>386</v>
      </c>
      <c r="E40" s="199" t="s">
        <v>400</v>
      </c>
      <c r="F40" s="195" t="s">
        <v>243</v>
      </c>
      <c r="G40" s="164" t="s">
        <v>388</v>
      </c>
      <c r="H40" s="417" t="s">
        <v>245</v>
      </c>
      <c r="I40" s="457">
        <v>35000</v>
      </c>
      <c r="J40" s="472"/>
      <c r="K40" s="114">
        <v>0</v>
      </c>
      <c r="L40" s="114">
        <v>35000</v>
      </c>
      <c r="M40" s="114">
        <v>0</v>
      </c>
      <c r="N40" s="114">
        <v>0</v>
      </c>
      <c r="O40" s="110">
        <v>0</v>
      </c>
      <c r="P40" s="110">
        <v>0</v>
      </c>
      <c r="Q40" s="113">
        <v>0</v>
      </c>
      <c r="R40" s="177">
        <v>0</v>
      </c>
      <c r="S40" s="114">
        <v>0</v>
      </c>
      <c r="T40" s="114">
        <v>35000</v>
      </c>
      <c r="U40" s="110">
        <v>0</v>
      </c>
      <c r="V40" s="110">
        <v>0</v>
      </c>
      <c r="W40" s="110">
        <v>0</v>
      </c>
      <c r="X40" s="113">
        <v>0</v>
      </c>
    </row>
    <row r="41" spans="1:24" ht="16.5" customHeight="1">
      <c r="A41" s="212">
        <v>35</v>
      </c>
      <c r="B41" s="134" t="s">
        <v>230</v>
      </c>
      <c r="C41" s="351">
        <v>1995</v>
      </c>
      <c r="D41" s="351" t="s">
        <v>395</v>
      </c>
      <c r="E41" s="199" t="s">
        <v>397</v>
      </c>
      <c r="F41" s="195" t="s">
        <v>243</v>
      </c>
      <c r="G41" s="164" t="s">
        <v>388</v>
      </c>
      <c r="H41" s="163" t="s">
        <v>342</v>
      </c>
      <c r="I41" s="457">
        <v>130000</v>
      </c>
      <c r="J41" s="472"/>
      <c r="K41" s="114">
        <v>0</v>
      </c>
      <c r="L41" s="114">
        <v>0</v>
      </c>
      <c r="M41" s="114">
        <v>130000</v>
      </c>
      <c r="N41" s="110">
        <v>0</v>
      </c>
      <c r="O41" s="110">
        <v>0</v>
      </c>
      <c r="P41" s="110">
        <v>0</v>
      </c>
      <c r="Q41" s="113">
        <v>0</v>
      </c>
      <c r="R41" s="177">
        <v>0</v>
      </c>
      <c r="S41" s="110">
        <v>0</v>
      </c>
      <c r="T41" s="110">
        <v>0</v>
      </c>
      <c r="U41" s="110">
        <v>0</v>
      </c>
      <c r="V41" s="110">
        <v>0</v>
      </c>
      <c r="W41" s="110">
        <v>0</v>
      </c>
      <c r="X41" s="113">
        <v>0</v>
      </c>
    </row>
    <row r="42" spans="1:24" ht="16.5" customHeight="1">
      <c r="A42" s="212">
        <v>36</v>
      </c>
      <c r="B42" s="134" t="s">
        <v>230</v>
      </c>
      <c r="C42" s="351">
        <v>1997</v>
      </c>
      <c r="D42" s="351" t="s">
        <v>395</v>
      </c>
      <c r="E42" s="199" t="s">
        <v>514</v>
      </c>
      <c r="F42" s="195" t="s">
        <v>243</v>
      </c>
      <c r="G42" s="164" t="s">
        <v>388</v>
      </c>
      <c r="H42" s="163" t="s">
        <v>343</v>
      </c>
      <c r="I42" s="457">
        <v>120000</v>
      </c>
      <c r="J42" s="473"/>
      <c r="K42" s="114">
        <v>0</v>
      </c>
      <c r="L42" s="114">
        <v>0</v>
      </c>
      <c r="M42" s="114">
        <v>120000</v>
      </c>
      <c r="N42" s="114">
        <v>0</v>
      </c>
      <c r="O42" s="114">
        <v>0</v>
      </c>
      <c r="P42" s="114">
        <v>0</v>
      </c>
      <c r="Q42" s="116">
        <v>0</v>
      </c>
      <c r="R42" s="154">
        <v>0</v>
      </c>
      <c r="S42" s="114">
        <v>0</v>
      </c>
      <c r="T42" s="114">
        <v>0</v>
      </c>
      <c r="U42" s="114">
        <v>0</v>
      </c>
      <c r="V42" s="114">
        <v>0</v>
      </c>
      <c r="W42" s="114">
        <v>0</v>
      </c>
      <c r="X42" s="113">
        <v>0</v>
      </c>
    </row>
    <row r="43" spans="1:24" ht="16.5" customHeight="1">
      <c r="A43" s="212">
        <v>37</v>
      </c>
      <c r="B43" s="134" t="s">
        <v>230</v>
      </c>
      <c r="C43" s="351">
        <v>2001</v>
      </c>
      <c r="D43" s="351" t="s">
        <v>386</v>
      </c>
      <c r="E43" s="199" t="s">
        <v>42</v>
      </c>
      <c r="F43" s="195" t="s">
        <v>243</v>
      </c>
      <c r="G43" s="164" t="s">
        <v>388</v>
      </c>
      <c r="H43" s="417" t="s">
        <v>342</v>
      </c>
      <c r="I43" s="457">
        <v>55000</v>
      </c>
      <c r="J43" s="472"/>
      <c r="K43" s="110">
        <v>0</v>
      </c>
      <c r="L43" s="114">
        <v>0</v>
      </c>
      <c r="M43" s="114">
        <v>55000</v>
      </c>
      <c r="N43" s="114">
        <v>0</v>
      </c>
      <c r="O43" s="110">
        <v>0</v>
      </c>
      <c r="P43" s="110">
        <v>0</v>
      </c>
      <c r="Q43" s="113">
        <v>0</v>
      </c>
      <c r="R43" s="177">
        <v>0</v>
      </c>
      <c r="S43" s="110">
        <v>0</v>
      </c>
      <c r="T43" s="114">
        <v>60000</v>
      </c>
      <c r="U43" s="110">
        <v>0</v>
      </c>
      <c r="V43" s="110">
        <v>0</v>
      </c>
      <c r="W43" s="110">
        <v>0</v>
      </c>
      <c r="X43" s="113">
        <v>0</v>
      </c>
    </row>
    <row r="44" spans="1:24" ht="16.5" customHeight="1">
      <c r="A44" s="212">
        <v>38</v>
      </c>
      <c r="B44" s="134" t="s">
        <v>230</v>
      </c>
      <c r="C44" s="351">
        <v>2000</v>
      </c>
      <c r="D44" s="351" t="s">
        <v>393</v>
      </c>
      <c r="E44" s="199" t="s">
        <v>417</v>
      </c>
      <c r="F44" s="195" t="s">
        <v>243</v>
      </c>
      <c r="G44" s="164" t="s">
        <v>388</v>
      </c>
      <c r="H44" s="163" t="s">
        <v>343</v>
      </c>
      <c r="I44" s="457">
        <v>35000</v>
      </c>
      <c r="J44" s="472"/>
      <c r="K44" s="114">
        <v>0</v>
      </c>
      <c r="L44" s="114">
        <v>0</v>
      </c>
      <c r="M44" s="114">
        <v>35000</v>
      </c>
      <c r="N44" s="114">
        <v>0</v>
      </c>
      <c r="O44" s="114">
        <v>0</v>
      </c>
      <c r="P44" s="114">
        <v>0</v>
      </c>
      <c r="Q44" s="116">
        <v>0</v>
      </c>
      <c r="R44" s="154">
        <v>0</v>
      </c>
      <c r="S44" s="114">
        <v>0</v>
      </c>
      <c r="T44" s="114">
        <v>0</v>
      </c>
      <c r="U44" s="114">
        <v>0</v>
      </c>
      <c r="V44" s="114">
        <v>0</v>
      </c>
      <c r="W44" s="114">
        <v>0</v>
      </c>
      <c r="X44" s="113">
        <v>0</v>
      </c>
    </row>
    <row r="45" spans="1:24" ht="16.5" customHeight="1">
      <c r="A45" s="212">
        <v>39</v>
      </c>
      <c r="B45" s="134" t="s">
        <v>230</v>
      </c>
      <c r="C45" s="351">
        <v>1996</v>
      </c>
      <c r="D45" s="351" t="s">
        <v>395</v>
      </c>
      <c r="E45" s="199" t="s">
        <v>403</v>
      </c>
      <c r="F45" s="195" t="s">
        <v>243</v>
      </c>
      <c r="G45" s="164" t="s">
        <v>388</v>
      </c>
      <c r="H45" s="417" t="s">
        <v>342</v>
      </c>
      <c r="I45" s="457">
        <v>15000</v>
      </c>
      <c r="J45" s="472"/>
      <c r="K45" s="110">
        <v>0</v>
      </c>
      <c r="L45" s="114">
        <v>0</v>
      </c>
      <c r="M45" s="114">
        <v>15000</v>
      </c>
      <c r="N45" s="114">
        <v>0</v>
      </c>
      <c r="O45" s="110">
        <v>0</v>
      </c>
      <c r="P45" s="110">
        <v>0</v>
      </c>
      <c r="Q45" s="113">
        <v>0</v>
      </c>
      <c r="R45" s="177">
        <v>0</v>
      </c>
      <c r="S45" s="110">
        <v>0</v>
      </c>
      <c r="T45" s="110">
        <v>0</v>
      </c>
      <c r="U45" s="110">
        <v>0</v>
      </c>
      <c r="V45" s="110">
        <v>0</v>
      </c>
      <c r="W45" s="110">
        <v>0</v>
      </c>
      <c r="X45" s="113">
        <v>0</v>
      </c>
    </row>
    <row r="46" spans="1:24" ht="16.5" customHeight="1">
      <c r="A46" s="212">
        <v>40</v>
      </c>
      <c r="B46" s="134" t="s">
        <v>230</v>
      </c>
      <c r="C46" s="351">
        <v>2002</v>
      </c>
      <c r="D46" s="351" t="s">
        <v>386</v>
      </c>
      <c r="E46" s="199" t="s">
        <v>404</v>
      </c>
      <c r="F46" s="195" t="s">
        <v>243</v>
      </c>
      <c r="G46" s="164" t="s">
        <v>388</v>
      </c>
      <c r="H46" s="417" t="s">
        <v>343</v>
      </c>
      <c r="I46" s="457">
        <v>120000</v>
      </c>
      <c r="J46" s="472"/>
      <c r="K46" s="110">
        <v>0</v>
      </c>
      <c r="L46" s="114">
        <v>0</v>
      </c>
      <c r="M46" s="114">
        <v>0</v>
      </c>
      <c r="N46" s="114">
        <v>120000</v>
      </c>
      <c r="O46" s="110">
        <v>0</v>
      </c>
      <c r="P46" s="110">
        <v>0</v>
      </c>
      <c r="Q46" s="113">
        <v>0</v>
      </c>
      <c r="R46" s="177">
        <v>0</v>
      </c>
      <c r="S46" s="110">
        <v>0</v>
      </c>
      <c r="T46" s="110">
        <v>0</v>
      </c>
      <c r="U46" s="114">
        <v>130000</v>
      </c>
      <c r="V46" s="110">
        <v>0</v>
      </c>
      <c r="W46" s="110">
        <v>0</v>
      </c>
      <c r="X46" s="113">
        <v>0</v>
      </c>
    </row>
    <row r="47" spans="1:24" ht="16.5" customHeight="1">
      <c r="A47" s="212">
        <v>41</v>
      </c>
      <c r="B47" s="134" t="s">
        <v>230</v>
      </c>
      <c r="C47" s="351">
        <v>2002</v>
      </c>
      <c r="D47" s="351" t="s">
        <v>386</v>
      </c>
      <c r="E47" s="199" t="s">
        <v>405</v>
      </c>
      <c r="F47" s="195" t="s">
        <v>243</v>
      </c>
      <c r="G47" s="164" t="s">
        <v>388</v>
      </c>
      <c r="H47" s="417" t="s">
        <v>343</v>
      </c>
      <c r="I47" s="457">
        <v>120000</v>
      </c>
      <c r="J47" s="472"/>
      <c r="K47" s="110">
        <v>0</v>
      </c>
      <c r="L47" s="114">
        <v>0</v>
      </c>
      <c r="M47" s="114">
        <v>0</v>
      </c>
      <c r="N47" s="114">
        <v>120000</v>
      </c>
      <c r="O47" s="110">
        <v>0</v>
      </c>
      <c r="P47" s="110">
        <v>0</v>
      </c>
      <c r="Q47" s="113">
        <v>0</v>
      </c>
      <c r="R47" s="177">
        <v>0</v>
      </c>
      <c r="S47" s="110">
        <v>0</v>
      </c>
      <c r="T47" s="110">
        <v>0</v>
      </c>
      <c r="U47" s="114">
        <v>130000</v>
      </c>
      <c r="V47" s="110">
        <v>0</v>
      </c>
      <c r="W47" s="110">
        <v>0</v>
      </c>
      <c r="X47" s="113">
        <v>0</v>
      </c>
    </row>
    <row r="48" spans="1:24" ht="16.5" customHeight="1">
      <c r="A48" s="212">
        <v>42</v>
      </c>
      <c r="B48" s="134" t="s">
        <v>230</v>
      </c>
      <c r="C48" s="351">
        <v>2002</v>
      </c>
      <c r="D48" s="351" t="s">
        <v>386</v>
      </c>
      <c r="E48" s="199" t="s">
        <v>45</v>
      </c>
      <c r="F48" s="195" t="s">
        <v>243</v>
      </c>
      <c r="G48" s="164" t="s">
        <v>388</v>
      </c>
      <c r="H48" s="163" t="s">
        <v>343</v>
      </c>
      <c r="I48" s="457">
        <v>90000</v>
      </c>
      <c r="J48" s="472"/>
      <c r="K48" s="110">
        <v>0</v>
      </c>
      <c r="L48" s="114">
        <v>0</v>
      </c>
      <c r="M48" s="114">
        <v>0</v>
      </c>
      <c r="N48" s="114">
        <v>90000</v>
      </c>
      <c r="O48" s="110">
        <v>0</v>
      </c>
      <c r="P48" s="110">
        <v>0</v>
      </c>
      <c r="Q48" s="113">
        <v>0</v>
      </c>
      <c r="R48" s="177">
        <v>0</v>
      </c>
      <c r="S48" s="110">
        <v>0</v>
      </c>
      <c r="T48" s="110">
        <v>0</v>
      </c>
      <c r="U48" s="114">
        <v>95000</v>
      </c>
      <c r="V48" s="110">
        <v>0</v>
      </c>
      <c r="W48" s="110">
        <v>0</v>
      </c>
      <c r="X48" s="113">
        <v>0</v>
      </c>
    </row>
    <row r="49" spans="1:24" ht="16.5" customHeight="1">
      <c r="A49" s="212">
        <v>43</v>
      </c>
      <c r="B49" s="134" t="s">
        <v>230</v>
      </c>
      <c r="C49" s="351">
        <v>2000</v>
      </c>
      <c r="D49" s="351" t="s">
        <v>386</v>
      </c>
      <c r="E49" s="199" t="s">
        <v>39</v>
      </c>
      <c r="F49" s="195" t="s">
        <v>243</v>
      </c>
      <c r="G49" s="164" t="s">
        <v>388</v>
      </c>
      <c r="H49" s="163" t="s">
        <v>342</v>
      </c>
      <c r="I49" s="457">
        <v>55000</v>
      </c>
      <c r="J49" s="472"/>
      <c r="K49" s="114">
        <v>0</v>
      </c>
      <c r="L49" s="114">
        <v>0</v>
      </c>
      <c r="M49" s="114">
        <v>0</v>
      </c>
      <c r="N49" s="114">
        <v>55000</v>
      </c>
      <c r="O49" s="110">
        <v>0</v>
      </c>
      <c r="P49" s="110">
        <v>0</v>
      </c>
      <c r="Q49" s="113">
        <v>0</v>
      </c>
      <c r="R49" s="177">
        <v>0</v>
      </c>
      <c r="S49" s="114">
        <v>60000</v>
      </c>
      <c r="T49" s="110">
        <v>0</v>
      </c>
      <c r="U49" s="110">
        <v>0</v>
      </c>
      <c r="V49" s="110">
        <v>0</v>
      </c>
      <c r="W49" s="110">
        <v>0</v>
      </c>
      <c r="X49" s="113">
        <v>0</v>
      </c>
    </row>
    <row r="50" spans="1:24" ht="16.5" customHeight="1">
      <c r="A50" s="212">
        <v>44</v>
      </c>
      <c r="B50" s="134" t="s">
        <v>230</v>
      </c>
      <c r="C50" s="351">
        <v>1999</v>
      </c>
      <c r="D50" s="351" t="s">
        <v>386</v>
      </c>
      <c r="E50" s="199" t="s">
        <v>396</v>
      </c>
      <c r="F50" s="195" t="s">
        <v>243</v>
      </c>
      <c r="G50" s="164" t="s">
        <v>388</v>
      </c>
      <c r="H50" s="163" t="s">
        <v>342</v>
      </c>
      <c r="I50" s="457">
        <v>35000</v>
      </c>
      <c r="J50" s="472"/>
      <c r="K50" s="114">
        <v>0</v>
      </c>
      <c r="L50" s="114">
        <v>0</v>
      </c>
      <c r="M50" s="114">
        <v>0</v>
      </c>
      <c r="N50" s="114">
        <v>35000</v>
      </c>
      <c r="O50" s="110">
        <v>0</v>
      </c>
      <c r="P50" s="110">
        <v>0</v>
      </c>
      <c r="Q50" s="113">
        <v>0</v>
      </c>
      <c r="R50" s="154">
        <v>35000</v>
      </c>
      <c r="S50" s="110">
        <v>0</v>
      </c>
      <c r="T50" s="110">
        <v>0</v>
      </c>
      <c r="U50" s="110">
        <v>0</v>
      </c>
      <c r="V50" s="110">
        <v>0</v>
      </c>
      <c r="W50" s="110">
        <v>0</v>
      </c>
      <c r="X50" s="113">
        <v>0</v>
      </c>
    </row>
    <row r="51" spans="1:24" ht="16.5" customHeight="1">
      <c r="A51" s="212">
        <v>45</v>
      </c>
      <c r="B51" s="134" t="s">
        <v>230</v>
      </c>
      <c r="C51" s="351">
        <v>1992</v>
      </c>
      <c r="D51" s="351" t="s">
        <v>366</v>
      </c>
      <c r="E51" s="199" t="s">
        <v>406</v>
      </c>
      <c r="F51" s="195" t="s">
        <v>243</v>
      </c>
      <c r="G51" s="164" t="s">
        <v>388</v>
      </c>
      <c r="H51" s="417" t="s">
        <v>343</v>
      </c>
      <c r="I51" s="457">
        <v>25000</v>
      </c>
      <c r="J51" s="472"/>
      <c r="K51" s="114">
        <v>0</v>
      </c>
      <c r="L51" s="114">
        <v>0</v>
      </c>
      <c r="M51" s="114">
        <v>0</v>
      </c>
      <c r="N51" s="114">
        <v>25000</v>
      </c>
      <c r="O51" s="110">
        <v>0</v>
      </c>
      <c r="P51" s="110">
        <v>0</v>
      </c>
      <c r="Q51" s="113">
        <v>0</v>
      </c>
      <c r="R51" s="177">
        <v>0</v>
      </c>
      <c r="S51" s="110">
        <v>0</v>
      </c>
      <c r="T51" s="110">
        <v>0</v>
      </c>
      <c r="U51" s="110">
        <v>0</v>
      </c>
      <c r="V51" s="110">
        <v>0</v>
      </c>
      <c r="W51" s="110">
        <v>0</v>
      </c>
      <c r="X51" s="113">
        <v>0</v>
      </c>
    </row>
    <row r="52" spans="1:24" ht="16.5" customHeight="1">
      <c r="A52" s="212">
        <v>46</v>
      </c>
      <c r="B52" s="134" t="s">
        <v>230</v>
      </c>
      <c r="C52" s="351">
        <v>2003</v>
      </c>
      <c r="D52" s="351" t="s">
        <v>386</v>
      </c>
      <c r="E52" s="199" t="s">
        <v>407</v>
      </c>
      <c r="F52" s="195" t="s">
        <v>243</v>
      </c>
      <c r="G52" s="164" t="s">
        <v>388</v>
      </c>
      <c r="H52" s="417" t="s">
        <v>344</v>
      </c>
      <c r="I52" s="457">
        <v>150000</v>
      </c>
      <c r="J52" s="472"/>
      <c r="K52" s="114">
        <v>0</v>
      </c>
      <c r="L52" s="114">
        <v>0</v>
      </c>
      <c r="M52" s="114">
        <v>0</v>
      </c>
      <c r="N52" s="114">
        <v>0</v>
      </c>
      <c r="O52" s="114">
        <v>150000</v>
      </c>
      <c r="P52" s="114">
        <v>0</v>
      </c>
      <c r="Q52" s="116">
        <v>0</v>
      </c>
      <c r="R52" s="154">
        <v>0</v>
      </c>
      <c r="S52" s="114">
        <v>0</v>
      </c>
      <c r="T52" s="114">
        <v>0</v>
      </c>
      <c r="U52" s="114">
        <v>0</v>
      </c>
      <c r="V52" s="114">
        <v>160000</v>
      </c>
      <c r="W52" s="114">
        <v>0</v>
      </c>
      <c r="X52" s="116">
        <v>0</v>
      </c>
    </row>
    <row r="53" spans="1:24" ht="16.5" customHeight="1">
      <c r="A53" s="212">
        <v>47</v>
      </c>
      <c r="B53" s="134" t="s">
        <v>230</v>
      </c>
      <c r="C53" s="351">
        <v>2001</v>
      </c>
      <c r="D53" s="351" t="s">
        <v>386</v>
      </c>
      <c r="E53" s="199" t="s">
        <v>401</v>
      </c>
      <c r="F53" s="195" t="s">
        <v>243</v>
      </c>
      <c r="G53" s="164" t="s">
        <v>388</v>
      </c>
      <c r="H53" s="417" t="s">
        <v>342</v>
      </c>
      <c r="I53" s="457">
        <v>120000</v>
      </c>
      <c r="J53" s="472"/>
      <c r="K53" s="114">
        <v>0</v>
      </c>
      <c r="L53" s="114">
        <v>0</v>
      </c>
      <c r="M53" s="114">
        <v>0</v>
      </c>
      <c r="N53" s="114">
        <v>0</v>
      </c>
      <c r="O53" s="114">
        <v>120000</v>
      </c>
      <c r="P53" s="114">
        <v>0</v>
      </c>
      <c r="Q53" s="116">
        <v>0</v>
      </c>
      <c r="R53" s="154">
        <v>0</v>
      </c>
      <c r="S53" s="114">
        <v>0</v>
      </c>
      <c r="T53" s="114">
        <v>130000</v>
      </c>
      <c r="U53" s="114">
        <v>0</v>
      </c>
      <c r="V53" s="114">
        <v>0</v>
      </c>
      <c r="W53" s="114">
        <v>0</v>
      </c>
      <c r="X53" s="116">
        <v>0</v>
      </c>
    </row>
    <row r="54" spans="1:24" ht="16.5" customHeight="1">
      <c r="A54" s="212">
        <v>48</v>
      </c>
      <c r="B54" s="134" t="s">
        <v>230</v>
      </c>
      <c r="C54" s="351">
        <v>2002</v>
      </c>
      <c r="D54" s="351" t="s">
        <v>386</v>
      </c>
      <c r="E54" s="199" t="s">
        <v>402</v>
      </c>
      <c r="F54" s="195" t="s">
        <v>243</v>
      </c>
      <c r="G54" s="164" t="s">
        <v>388</v>
      </c>
      <c r="H54" s="417" t="s">
        <v>343</v>
      </c>
      <c r="I54" s="457">
        <v>120000</v>
      </c>
      <c r="J54" s="472"/>
      <c r="K54" s="114">
        <v>0</v>
      </c>
      <c r="L54" s="114">
        <v>0</v>
      </c>
      <c r="M54" s="114">
        <v>0</v>
      </c>
      <c r="N54" s="114">
        <v>0</v>
      </c>
      <c r="O54" s="114">
        <v>120000</v>
      </c>
      <c r="P54" s="114">
        <v>0</v>
      </c>
      <c r="Q54" s="116">
        <v>0</v>
      </c>
      <c r="R54" s="154">
        <v>0</v>
      </c>
      <c r="S54" s="114">
        <v>0</v>
      </c>
      <c r="T54" s="114">
        <v>130000</v>
      </c>
      <c r="U54" s="114">
        <v>0</v>
      </c>
      <c r="V54" s="114">
        <v>0</v>
      </c>
      <c r="W54" s="114">
        <v>0</v>
      </c>
      <c r="X54" s="116">
        <v>0</v>
      </c>
    </row>
    <row r="55" spans="1:24" ht="16.5" customHeight="1">
      <c r="A55" s="212">
        <v>49</v>
      </c>
      <c r="B55" s="134" t="s">
        <v>230</v>
      </c>
      <c r="C55" s="351">
        <v>1988</v>
      </c>
      <c r="D55" s="351" t="s">
        <v>390</v>
      </c>
      <c r="E55" s="199" t="s">
        <v>410</v>
      </c>
      <c r="F55" s="195" t="s">
        <v>243</v>
      </c>
      <c r="G55" s="164" t="s">
        <v>388</v>
      </c>
      <c r="H55" s="163" t="s">
        <v>344</v>
      </c>
      <c r="I55" s="457">
        <v>15000</v>
      </c>
      <c r="J55" s="472"/>
      <c r="K55" s="114">
        <v>0</v>
      </c>
      <c r="L55" s="114">
        <v>0</v>
      </c>
      <c r="M55" s="114">
        <v>0</v>
      </c>
      <c r="N55" s="114">
        <v>0</v>
      </c>
      <c r="O55" s="114">
        <v>15000</v>
      </c>
      <c r="P55" s="114">
        <v>0</v>
      </c>
      <c r="Q55" s="116">
        <v>0</v>
      </c>
      <c r="R55" s="154">
        <v>0</v>
      </c>
      <c r="S55" s="114">
        <v>0</v>
      </c>
      <c r="T55" s="114">
        <v>0</v>
      </c>
      <c r="U55" s="114">
        <v>0</v>
      </c>
      <c r="V55" s="114">
        <v>0</v>
      </c>
      <c r="W55" s="114">
        <v>0</v>
      </c>
      <c r="X55" s="116">
        <v>0</v>
      </c>
    </row>
    <row r="56" spans="1:24" ht="16.5" customHeight="1">
      <c r="A56" s="212">
        <v>50</v>
      </c>
      <c r="B56" s="134" t="s">
        <v>230</v>
      </c>
      <c r="C56" s="351">
        <v>2002</v>
      </c>
      <c r="D56" s="351" t="s">
        <v>386</v>
      </c>
      <c r="E56" s="199" t="s">
        <v>408</v>
      </c>
      <c r="F56" s="195" t="s">
        <v>243</v>
      </c>
      <c r="G56" s="164" t="s">
        <v>388</v>
      </c>
      <c r="H56" s="417" t="s">
        <v>343</v>
      </c>
      <c r="I56" s="457">
        <v>120000</v>
      </c>
      <c r="J56" s="472"/>
      <c r="K56" s="114">
        <v>0</v>
      </c>
      <c r="L56" s="114">
        <v>0</v>
      </c>
      <c r="M56" s="114">
        <v>0</v>
      </c>
      <c r="N56" s="114">
        <v>0</v>
      </c>
      <c r="O56" s="114">
        <v>0</v>
      </c>
      <c r="P56" s="114">
        <v>120000</v>
      </c>
      <c r="Q56" s="116">
        <v>0</v>
      </c>
      <c r="R56" s="154">
        <v>0</v>
      </c>
      <c r="S56" s="114">
        <v>0</v>
      </c>
      <c r="T56" s="114">
        <v>0</v>
      </c>
      <c r="U56" s="114">
        <v>0</v>
      </c>
      <c r="V56" s="114">
        <v>130000</v>
      </c>
      <c r="W56" s="114">
        <v>0</v>
      </c>
      <c r="X56" s="116">
        <v>0</v>
      </c>
    </row>
    <row r="57" spans="1:24" ht="16.5" customHeight="1">
      <c r="A57" s="212">
        <v>51</v>
      </c>
      <c r="B57" s="134" t="s">
        <v>230</v>
      </c>
      <c r="C57" s="351">
        <v>2002</v>
      </c>
      <c r="D57" s="351" t="s">
        <v>386</v>
      </c>
      <c r="E57" s="199" t="s">
        <v>409</v>
      </c>
      <c r="F57" s="195" t="s">
        <v>243</v>
      </c>
      <c r="G57" s="164" t="s">
        <v>388</v>
      </c>
      <c r="H57" s="417" t="s">
        <v>343</v>
      </c>
      <c r="I57" s="457">
        <v>120000</v>
      </c>
      <c r="J57" s="472"/>
      <c r="K57" s="114">
        <v>0</v>
      </c>
      <c r="L57" s="114">
        <v>0</v>
      </c>
      <c r="M57" s="114">
        <v>0</v>
      </c>
      <c r="N57" s="114">
        <v>0</v>
      </c>
      <c r="O57" s="114">
        <v>0</v>
      </c>
      <c r="P57" s="114">
        <v>120000</v>
      </c>
      <c r="Q57" s="116">
        <v>0</v>
      </c>
      <c r="R57" s="154">
        <v>0</v>
      </c>
      <c r="S57" s="114">
        <v>0</v>
      </c>
      <c r="T57" s="114">
        <v>0</v>
      </c>
      <c r="U57" s="114">
        <v>0</v>
      </c>
      <c r="V57" s="114">
        <v>130000</v>
      </c>
      <c r="W57" s="114">
        <v>0</v>
      </c>
      <c r="X57" s="116">
        <v>0</v>
      </c>
    </row>
    <row r="58" spans="1:24" ht="16.5" customHeight="1">
      <c r="A58" s="212">
        <v>52</v>
      </c>
      <c r="B58" s="134" t="s">
        <v>230</v>
      </c>
      <c r="C58" s="351">
        <v>2005</v>
      </c>
      <c r="D58" s="351" t="s">
        <v>386</v>
      </c>
      <c r="E58" s="199" t="s">
        <v>411</v>
      </c>
      <c r="F58" s="195" t="s">
        <v>243</v>
      </c>
      <c r="G58" s="164" t="s">
        <v>388</v>
      </c>
      <c r="H58" s="417" t="s">
        <v>346</v>
      </c>
      <c r="I58" s="457">
        <v>120000</v>
      </c>
      <c r="J58" s="472"/>
      <c r="K58" s="114">
        <v>0</v>
      </c>
      <c r="L58" s="114">
        <v>0</v>
      </c>
      <c r="M58" s="114">
        <v>0</v>
      </c>
      <c r="N58" s="114">
        <v>0</v>
      </c>
      <c r="O58" s="114">
        <v>0</v>
      </c>
      <c r="P58" s="114">
        <v>120000</v>
      </c>
      <c r="Q58" s="116">
        <v>0</v>
      </c>
      <c r="R58" s="154">
        <v>0</v>
      </c>
      <c r="S58" s="114">
        <v>0</v>
      </c>
      <c r="T58" s="114">
        <v>0</v>
      </c>
      <c r="U58" s="114">
        <v>0</v>
      </c>
      <c r="V58" s="114">
        <v>0</v>
      </c>
      <c r="W58" s="114">
        <v>0</v>
      </c>
      <c r="X58" s="116">
        <v>0</v>
      </c>
    </row>
    <row r="59" spans="1:24" ht="16.5" customHeight="1">
      <c r="A59" s="212">
        <v>53</v>
      </c>
      <c r="B59" s="134" t="s">
        <v>230</v>
      </c>
      <c r="C59" s="351">
        <v>2005</v>
      </c>
      <c r="D59" s="351" t="s">
        <v>386</v>
      </c>
      <c r="E59" s="199" t="s">
        <v>412</v>
      </c>
      <c r="F59" s="195" t="s">
        <v>243</v>
      </c>
      <c r="G59" s="164" t="s">
        <v>388</v>
      </c>
      <c r="H59" s="417" t="s">
        <v>346</v>
      </c>
      <c r="I59" s="457">
        <v>120000</v>
      </c>
      <c r="J59" s="472"/>
      <c r="K59" s="114">
        <v>0</v>
      </c>
      <c r="L59" s="114">
        <v>0</v>
      </c>
      <c r="M59" s="114">
        <v>0</v>
      </c>
      <c r="N59" s="114">
        <v>0</v>
      </c>
      <c r="O59" s="114">
        <v>0</v>
      </c>
      <c r="P59" s="114">
        <v>120000</v>
      </c>
      <c r="Q59" s="116">
        <v>0</v>
      </c>
      <c r="R59" s="154">
        <v>0</v>
      </c>
      <c r="S59" s="114">
        <v>0</v>
      </c>
      <c r="T59" s="114">
        <v>0</v>
      </c>
      <c r="U59" s="114">
        <v>0</v>
      </c>
      <c r="V59" s="114">
        <v>0</v>
      </c>
      <c r="W59" s="114">
        <v>0</v>
      </c>
      <c r="X59" s="116">
        <v>0</v>
      </c>
    </row>
    <row r="60" spans="1:24" ht="16.5" customHeight="1">
      <c r="A60" s="212">
        <v>54</v>
      </c>
      <c r="B60" s="134" t="s">
        <v>230</v>
      </c>
      <c r="C60" s="210">
        <v>2006</v>
      </c>
      <c r="D60" s="418" t="s">
        <v>386</v>
      </c>
      <c r="E60" s="199" t="s">
        <v>507</v>
      </c>
      <c r="F60" s="195" t="s">
        <v>243</v>
      </c>
      <c r="G60" s="164" t="s">
        <v>388</v>
      </c>
      <c r="H60" s="163" t="s">
        <v>347</v>
      </c>
      <c r="I60" s="457">
        <v>120000</v>
      </c>
      <c r="J60" s="472"/>
      <c r="K60" s="114">
        <v>0</v>
      </c>
      <c r="L60" s="114">
        <v>0</v>
      </c>
      <c r="M60" s="114">
        <v>0</v>
      </c>
      <c r="N60" s="114">
        <v>0</v>
      </c>
      <c r="O60" s="114">
        <v>0</v>
      </c>
      <c r="P60" s="114">
        <v>0</v>
      </c>
      <c r="Q60" s="116">
        <v>132000</v>
      </c>
      <c r="R60" s="154">
        <v>0</v>
      </c>
      <c r="S60" s="114">
        <v>0</v>
      </c>
      <c r="T60" s="114">
        <v>0</v>
      </c>
      <c r="U60" s="114">
        <v>0</v>
      </c>
      <c r="V60" s="114">
        <v>0</v>
      </c>
      <c r="W60" s="114">
        <v>0</v>
      </c>
      <c r="X60" s="116">
        <v>0</v>
      </c>
    </row>
    <row r="61" spans="1:24" ht="16.5" customHeight="1">
      <c r="A61" s="212">
        <v>55</v>
      </c>
      <c r="B61" s="134" t="s">
        <v>230</v>
      </c>
      <c r="C61" s="210">
        <v>2006</v>
      </c>
      <c r="D61" s="418" t="s">
        <v>386</v>
      </c>
      <c r="E61" s="199" t="s">
        <v>508</v>
      </c>
      <c r="F61" s="195" t="s">
        <v>243</v>
      </c>
      <c r="G61" s="164" t="s">
        <v>388</v>
      </c>
      <c r="H61" s="163" t="s">
        <v>347</v>
      </c>
      <c r="I61" s="457">
        <v>120000</v>
      </c>
      <c r="J61" s="472"/>
      <c r="K61" s="114">
        <v>0</v>
      </c>
      <c r="L61" s="114">
        <v>0</v>
      </c>
      <c r="M61" s="114">
        <v>0</v>
      </c>
      <c r="N61" s="114">
        <v>0</v>
      </c>
      <c r="O61" s="114">
        <v>0</v>
      </c>
      <c r="P61" s="114">
        <v>0</v>
      </c>
      <c r="Q61" s="116">
        <v>132000</v>
      </c>
      <c r="R61" s="154">
        <v>0</v>
      </c>
      <c r="S61" s="114">
        <v>0</v>
      </c>
      <c r="T61" s="114">
        <v>0</v>
      </c>
      <c r="U61" s="114">
        <v>0</v>
      </c>
      <c r="V61" s="114">
        <v>0</v>
      </c>
      <c r="W61" s="114">
        <v>0</v>
      </c>
      <c r="X61" s="116">
        <v>0</v>
      </c>
    </row>
    <row r="62" spans="1:24" ht="16.5" customHeight="1">
      <c r="A62" s="212">
        <v>56</v>
      </c>
      <c r="B62" s="134" t="s">
        <v>230</v>
      </c>
      <c r="C62" s="351">
        <v>2005</v>
      </c>
      <c r="D62" s="351" t="s">
        <v>386</v>
      </c>
      <c r="E62" s="199" t="s">
        <v>502</v>
      </c>
      <c r="F62" s="195" t="s">
        <v>243</v>
      </c>
      <c r="G62" s="164" t="s">
        <v>388</v>
      </c>
      <c r="H62" s="163" t="s">
        <v>346</v>
      </c>
      <c r="I62" s="457">
        <v>125000</v>
      </c>
      <c r="J62" s="472"/>
      <c r="K62" s="114">
        <v>0</v>
      </c>
      <c r="L62" s="114">
        <v>0</v>
      </c>
      <c r="M62" s="114">
        <v>0</v>
      </c>
      <c r="N62" s="114">
        <v>0</v>
      </c>
      <c r="O62" s="114">
        <v>0</v>
      </c>
      <c r="P62" s="114">
        <v>0</v>
      </c>
      <c r="Q62" s="116">
        <v>125000</v>
      </c>
      <c r="R62" s="154">
        <v>0</v>
      </c>
      <c r="S62" s="114">
        <v>0</v>
      </c>
      <c r="T62" s="114">
        <v>0</v>
      </c>
      <c r="U62" s="114">
        <v>0</v>
      </c>
      <c r="V62" s="114">
        <v>0</v>
      </c>
      <c r="W62" s="114">
        <v>0</v>
      </c>
      <c r="X62" s="116">
        <v>0</v>
      </c>
    </row>
    <row r="63" spans="1:24" ht="16.5" customHeight="1">
      <c r="A63" s="212">
        <v>57</v>
      </c>
      <c r="B63" s="134" t="s">
        <v>230</v>
      </c>
      <c r="C63" s="351">
        <v>2005</v>
      </c>
      <c r="D63" s="351" t="s">
        <v>386</v>
      </c>
      <c r="E63" s="199" t="s">
        <v>504</v>
      </c>
      <c r="F63" s="195" t="s">
        <v>243</v>
      </c>
      <c r="G63" s="164" t="s">
        <v>388</v>
      </c>
      <c r="H63" s="163" t="s">
        <v>346</v>
      </c>
      <c r="I63" s="457">
        <v>120000</v>
      </c>
      <c r="J63" s="472"/>
      <c r="K63" s="114">
        <v>0</v>
      </c>
      <c r="L63" s="114">
        <v>0</v>
      </c>
      <c r="M63" s="114">
        <v>0</v>
      </c>
      <c r="N63" s="114">
        <v>0</v>
      </c>
      <c r="O63" s="114">
        <v>0</v>
      </c>
      <c r="P63" s="114">
        <v>0</v>
      </c>
      <c r="Q63" s="116">
        <v>120000</v>
      </c>
      <c r="R63" s="154">
        <v>0</v>
      </c>
      <c r="S63" s="114">
        <v>0</v>
      </c>
      <c r="T63" s="114">
        <v>0</v>
      </c>
      <c r="U63" s="114">
        <v>0</v>
      </c>
      <c r="V63" s="114">
        <v>0</v>
      </c>
      <c r="W63" s="114">
        <v>0</v>
      </c>
      <c r="X63" s="116">
        <v>0</v>
      </c>
    </row>
    <row r="64" spans="1:24" ht="16.5" customHeight="1">
      <c r="A64" s="212">
        <v>58</v>
      </c>
      <c r="B64" s="134" t="s">
        <v>230</v>
      </c>
      <c r="C64" s="351">
        <v>2005</v>
      </c>
      <c r="D64" s="351" t="s">
        <v>386</v>
      </c>
      <c r="E64" s="199" t="s">
        <v>505</v>
      </c>
      <c r="F64" s="195" t="s">
        <v>243</v>
      </c>
      <c r="G64" s="164" t="s">
        <v>388</v>
      </c>
      <c r="H64" s="163" t="s">
        <v>346</v>
      </c>
      <c r="I64" s="457">
        <v>120000</v>
      </c>
      <c r="J64" s="472"/>
      <c r="K64" s="114">
        <v>0</v>
      </c>
      <c r="L64" s="114">
        <v>0</v>
      </c>
      <c r="M64" s="114">
        <v>0</v>
      </c>
      <c r="N64" s="114">
        <v>0</v>
      </c>
      <c r="O64" s="114">
        <v>0</v>
      </c>
      <c r="P64" s="114">
        <v>0</v>
      </c>
      <c r="Q64" s="116">
        <v>120000</v>
      </c>
      <c r="R64" s="154">
        <v>0</v>
      </c>
      <c r="S64" s="114">
        <v>0</v>
      </c>
      <c r="T64" s="114">
        <v>0</v>
      </c>
      <c r="U64" s="114">
        <v>0</v>
      </c>
      <c r="V64" s="114">
        <v>0</v>
      </c>
      <c r="W64" s="114">
        <v>0</v>
      </c>
      <c r="X64" s="116">
        <v>0</v>
      </c>
    </row>
    <row r="65" spans="1:24" ht="16.5" customHeight="1">
      <c r="A65" s="212">
        <v>59</v>
      </c>
      <c r="B65" s="134" t="s">
        <v>230</v>
      </c>
      <c r="C65" s="351">
        <v>2000</v>
      </c>
      <c r="D65" s="351" t="s">
        <v>395</v>
      </c>
      <c r="E65" s="199" t="s">
        <v>416</v>
      </c>
      <c r="F65" s="195" t="s">
        <v>243</v>
      </c>
      <c r="G65" s="164" t="s">
        <v>388</v>
      </c>
      <c r="H65" s="163" t="s">
        <v>346</v>
      </c>
      <c r="I65" s="457">
        <v>35000</v>
      </c>
      <c r="J65" s="472"/>
      <c r="K65" s="114">
        <v>0</v>
      </c>
      <c r="L65" s="114">
        <v>0</v>
      </c>
      <c r="M65" s="114">
        <v>0</v>
      </c>
      <c r="N65" s="114">
        <v>0</v>
      </c>
      <c r="O65" s="114">
        <v>0</v>
      </c>
      <c r="P65" s="114">
        <v>0</v>
      </c>
      <c r="Q65" s="116">
        <v>35000</v>
      </c>
      <c r="R65" s="154">
        <v>0</v>
      </c>
      <c r="S65" s="114">
        <v>0</v>
      </c>
      <c r="T65" s="114">
        <v>0</v>
      </c>
      <c r="U65" s="114">
        <v>0</v>
      </c>
      <c r="V65" s="114">
        <v>0</v>
      </c>
      <c r="W65" s="114">
        <v>0</v>
      </c>
      <c r="X65" s="116">
        <v>0</v>
      </c>
    </row>
    <row r="66" spans="1:24" ht="16.5" customHeight="1">
      <c r="A66" s="212">
        <v>60</v>
      </c>
      <c r="B66" s="134" t="s">
        <v>230</v>
      </c>
      <c r="C66" s="351">
        <v>1990</v>
      </c>
      <c r="D66" s="351" t="s">
        <v>390</v>
      </c>
      <c r="E66" s="199" t="s">
        <v>413</v>
      </c>
      <c r="F66" s="195" t="s">
        <v>243</v>
      </c>
      <c r="G66" s="164" t="s">
        <v>388</v>
      </c>
      <c r="H66" s="163" t="s">
        <v>346</v>
      </c>
      <c r="I66" s="457">
        <v>15000</v>
      </c>
      <c r="J66" s="472"/>
      <c r="K66" s="114">
        <v>0</v>
      </c>
      <c r="L66" s="114">
        <v>0</v>
      </c>
      <c r="M66" s="114">
        <v>0</v>
      </c>
      <c r="N66" s="114">
        <v>0</v>
      </c>
      <c r="O66" s="114">
        <v>0</v>
      </c>
      <c r="P66" s="114">
        <v>0</v>
      </c>
      <c r="Q66" s="116">
        <v>15000</v>
      </c>
      <c r="R66" s="154">
        <v>0</v>
      </c>
      <c r="S66" s="114">
        <v>0</v>
      </c>
      <c r="T66" s="114">
        <v>0</v>
      </c>
      <c r="U66" s="114">
        <v>0</v>
      </c>
      <c r="V66" s="114">
        <v>0</v>
      </c>
      <c r="W66" s="114">
        <v>0</v>
      </c>
      <c r="X66" s="116">
        <v>0</v>
      </c>
    </row>
    <row r="67" spans="1:24" ht="16.5" customHeight="1">
      <c r="A67" s="212">
        <v>61</v>
      </c>
      <c r="B67" s="134" t="s">
        <v>523</v>
      </c>
      <c r="C67" s="168">
        <v>2009</v>
      </c>
      <c r="D67" s="128" t="s">
        <v>524</v>
      </c>
      <c r="E67" s="198" t="s">
        <v>525</v>
      </c>
      <c r="F67" s="195" t="s">
        <v>244</v>
      </c>
      <c r="G67" s="191" t="s">
        <v>246</v>
      </c>
      <c r="H67" s="132" t="s">
        <v>245</v>
      </c>
      <c r="I67" s="451">
        <v>29155</v>
      </c>
      <c r="J67" s="465"/>
      <c r="K67" s="38">
        <v>0</v>
      </c>
      <c r="L67" s="39">
        <v>29155</v>
      </c>
      <c r="M67" s="38">
        <v>0</v>
      </c>
      <c r="N67" s="39">
        <v>0</v>
      </c>
      <c r="O67" s="39">
        <v>0</v>
      </c>
      <c r="P67" s="39">
        <v>0</v>
      </c>
      <c r="Q67" s="109">
        <v>0</v>
      </c>
      <c r="R67" s="356">
        <v>0</v>
      </c>
      <c r="S67" s="39">
        <v>0</v>
      </c>
      <c r="T67" s="39">
        <v>0</v>
      </c>
      <c r="U67" s="39">
        <v>0</v>
      </c>
      <c r="V67" s="39">
        <v>0</v>
      </c>
      <c r="W67" s="39">
        <v>0</v>
      </c>
      <c r="X67" s="109">
        <v>0</v>
      </c>
    </row>
    <row r="68" spans="1:24" ht="16.5" customHeight="1">
      <c r="A68" s="212">
        <v>62</v>
      </c>
      <c r="B68" s="134" t="s">
        <v>523</v>
      </c>
      <c r="C68" s="210">
        <v>2005</v>
      </c>
      <c r="D68" s="203"/>
      <c r="E68" s="199" t="s">
        <v>537</v>
      </c>
      <c r="F68" s="195" t="s">
        <v>243</v>
      </c>
      <c r="G68" s="191" t="s">
        <v>246</v>
      </c>
      <c r="H68" s="167" t="s">
        <v>346</v>
      </c>
      <c r="I68" s="451">
        <v>30000</v>
      </c>
      <c r="J68" s="465"/>
      <c r="K68" s="38">
        <v>0</v>
      </c>
      <c r="L68" s="38">
        <v>0</v>
      </c>
      <c r="M68" s="38">
        <v>0</v>
      </c>
      <c r="N68" s="39">
        <v>0</v>
      </c>
      <c r="O68" s="38">
        <v>0</v>
      </c>
      <c r="P68" s="39">
        <v>30000</v>
      </c>
      <c r="Q68" s="109">
        <v>0</v>
      </c>
      <c r="R68" s="356">
        <v>0</v>
      </c>
      <c r="S68" s="39">
        <v>0</v>
      </c>
      <c r="T68" s="39">
        <v>0</v>
      </c>
      <c r="U68" s="39">
        <v>0</v>
      </c>
      <c r="V68" s="39">
        <v>0</v>
      </c>
      <c r="W68" s="39">
        <v>0</v>
      </c>
      <c r="X68" s="109">
        <v>0</v>
      </c>
    </row>
    <row r="69" spans="1:24" ht="16.5" customHeight="1">
      <c r="A69" s="212">
        <v>63</v>
      </c>
      <c r="B69" s="134" t="s">
        <v>527</v>
      </c>
      <c r="C69" s="161" t="s">
        <v>86</v>
      </c>
      <c r="D69" s="207"/>
      <c r="E69" s="198" t="s">
        <v>530</v>
      </c>
      <c r="F69" s="196" t="s">
        <v>243</v>
      </c>
      <c r="G69" s="191" t="s">
        <v>246</v>
      </c>
      <c r="H69" s="132" t="s">
        <v>531</v>
      </c>
      <c r="I69" s="454">
        <v>30000</v>
      </c>
      <c r="J69" s="469"/>
      <c r="K69" s="39">
        <v>112000</v>
      </c>
      <c r="L69" s="39">
        <v>120000</v>
      </c>
      <c r="M69" s="39">
        <v>122000</v>
      </c>
      <c r="N69" s="38">
        <v>124000</v>
      </c>
      <c r="O69" s="39">
        <v>126000</v>
      </c>
      <c r="P69" s="39">
        <v>126000</v>
      </c>
      <c r="Q69" s="109">
        <v>128000</v>
      </c>
      <c r="R69" s="356">
        <v>131840</v>
      </c>
      <c r="S69" s="39">
        <v>135795.2</v>
      </c>
      <c r="T69" s="39">
        <v>139869.056</v>
      </c>
      <c r="U69" s="39">
        <v>144065.12768</v>
      </c>
      <c r="V69" s="39">
        <v>148387.08151040002</v>
      </c>
      <c r="W69" s="39">
        <v>152838.69395571202</v>
      </c>
      <c r="X69" s="109">
        <v>157423.8547743834</v>
      </c>
    </row>
    <row r="70" spans="1:24" ht="16.5" customHeight="1">
      <c r="A70" s="212">
        <v>64</v>
      </c>
      <c r="B70" s="134" t="s">
        <v>527</v>
      </c>
      <c r="C70" s="161">
        <v>2003</v>
      </c>
      <c r="D70" s="207"/>
      <c r="E70" s="198" t="s">
        <v>529</v>
      </c>
      <c r="F70" s="196" t="s">
        <v>243</v>
      </c>
      <c r="G70" s="191" t="s">
        <v>246</v>
      </c>
      <c r="H70" s="167" t="s">
        <v>389</v>
      </c>
      <c r="I70" s="454">
        <v>25000</v>
      </c>
      <c r="J70" s="469"/>
      <c r="K70" s="39">
        <v>0</v>
      </c>
      <c r="L70" s="188">
        <v>25000</v>
      </c>
      <c r="M70" s="39">
        <v>0</v>
      </c>
      <c r="N70" s="38">
        <v>0</v>
      </c>
      <c r="O70" s="39">
        <v>0</v>
      </c>
      <c r="P70" s="38">
        <v>0</v>
      </c>
      <c r="Q70" s="109">
        <v>0</v>
      </c>
      <c r="R70" s="356">
        <v>0</v>
      </c>
      <c r="S70" s="39">
        <v>0</v>
      </c>
      <c r="T70" s="39">
        <v>0</v>
      </c>
      <c r="U70" s="39">
        <v>0</v>
      </c>
      <c r="V70" s="39">
        <v>0</v>
      </c>
      <c r="W70" s="39">
        <v>0</v>
      </c>
      <c r="X70" s="109">
        <v>0</v>
      </c>
    </row>
    <row r="71" spans="1:24" ht="16.5" customHeight="1">
      <c r="A71" s="212">
        <v>65</v>
      </c>
      <c r="B71" s="134" t="s">
        <v>527</v>
      </c>
      <c r="C71" s="168"/>
      <c r="D71" s="203"/>
      <c r="E71" s="198" t="s">
        <v>44</v>
      </c>
      <c r="F71" s="195" t="s">
        <v>243</v>
      </c>
      <c r="G71" s="191" t="s">
        <v>246</v>
      </c>
      <c r="H71" s="132" t="s">
        <v>528</v>
      </c>
      <c r="I71" s="451">
        <v>25000</v>
      </c>
      <c r="J71" s="465"/>
      <c r="K71" s="39">
        <v>0</v>
      </c>
      <c r="L71" s="39">
        <v>0</v>
      </c>
      <c r="M71" s="38">
        <v>25000</v>
      </c>
      <c r="N71" s="39">
        <v>0</v>
      </c>
      <c r="O71" s="39">
        <v>0</v>
      </c>
      <c r="P71" s="39">
        <v>0</v>
      </c>
      <c r="Q71" s="109">
        <v>0</v>
      </c>
      <c r="R71" s="356">
        <v>0</v>
      </c>
      <c r="S71" s="39">
        <v>0</v>
      </c>
      <c r="T71" s="39">
        <v>0</v>
      </c>
      <c r="U71" s="39">
        <v>0</v>
      </c>
      <c r="V71" s="39">
        <v>27000</v>
      </c>
      <c r="W71" s="39">
        <v>0</v>
      </c>
      <c r="X71" s="109">
        <v>0</v>
      </c>
    </row>
    <row r="72" spans="1:24" ht="16.5" customHeight="1">
      <c r="A72" s="212">
        <v>66</v>
      </c>
      <c r="B72" s="134" t="s">
        <v>515</v>
      </c>
      <c r="C72" s="351"/>
      <c r="D72" s="351"/>
      <c r="E72" s="199" t="s">
        <v>92</v>
      </c>
      <c r="F72" s="195" t="s">
        <v>243</v>
      </c>
      <c r="G72" s="164" t="s">
        <v>517</v>
      </c>
      <c r="H72" s="163" t="s">
        <v>245</v>
      </c>
      <c r="I72" s="457">
        <v>160000</v>
      </c>
      <c r="J72" s="463"/>
      <c r="K72" s="114">
        <v>0</v>
      </c>
      <c r="L72" s="114">
        <v>160000</v>
      </c>
      <c r="M72" s="114">
        <v>0</v>
      </c>
      <c r="N72" s="114">
        <v>0</v>
      </c>
      <c r="O72" s="114">
        <v>0</v>
      </c>
      <c r="P72" s="114">
        <v>0</v>
      </c>
      <c r="Q72" s="116">
        <v>0</v>
      </c>
      <c r="R72" s="154">
        <v>0</v>
      </c>
      <c r="S72" s="114">
        <v>0</v>
      </c>
      <c r="T72" s="114">
        <v>0</v>
      </c>
      <c r="U72" s="114">
        <v>0</v>
      </c>
      <c r="V72" s="114">
        <v>0</v>
      </c>
      <c r="W72" s="114">
        <v>0</v>
      </c>
      <c r="X72" s="116">
        <v>0</v>
      </c>
    </row>
    <row r="73" spans="1:24" ht="16.5" customHeight="1">
      <c r="A73" s="212">
        <v>67</v>
      </c>
      <c r="B73" s="134" t="s">
        <v>515</v>
      </c>
      <c r="C73" s="351"/>
      <c r="D73" s="351"/>
      <c r="E73" s="199" t="s">
        <v>95</v>
      </c>
      <c r="F73" s="195" t="s">
        <v>243</v>
      </c>
      <c r="G73" s="164" t="s">
        <v>517</v>
      </c>
      <c r="H73" s="163" t="s">
        <v>342</v>
      </c>
      <c r="I73" s="457">
        <v>32000</v>
      </c>
      <c r="J73" s="463"/>
      <c r="K73" s="114">
        <v>0</v>
      </c>
      <c r="L73" s="114">
        <v>32000</v>
      </c>
      <c r="M73" s="114">
        <v>0</v>
      </c>
      <c r="N73" s="114">
        <v>0</v>
      </c>
      <c r="O73" s="114">
        <v>0</v>
      </c>
      <c r="P73" s="114">
        <v>0</v>
      </c>
      <c r="Q73" s="116">
        <v>0</v>
      </c>
      <c r="R73" s="154">
        <v>0</v>
      </c>
      <c r="S73" s="114">
        <v>0</v>
      </c>
      <c r="T73" s="114">
        <v>0</v>
      </c>
      <c r="U73" s="114">
        <v>0</v>
      </c>
      <c r="V73" s="114">
        <v>0</v>
      </c>
      <c r="W73" s="114">
        <v>0</v>
      </c>
      <c r="X73" s="116">
        <v>0</v>
      </c>
    </row>
    <row r="74" spans="1:24" ht="16.5" customHeight="1">
      <c r="A74" s="212">
        <v>68</v>
      </c>
      <c r="B74" s="134" t="s">
        <v>515</v>
      </c>
      <c r="C74" s="351">
        <v>1999</v>
      </c>
      <c r="D74" s="351" t="s">
        <v>519</v>
      </c>
      <c r="E74" s="199" t="s">
        <v>96</v>
      </c>
      <c r="F74" s="195" t="s">
        <v>243</v>
      </c>
      <c r="G74" s="164" t="s">
        <v>517</v>
      </c>
      <c r="H74" s="163" t="s">
        <v>520</v>
      </c>
      <c r="I74" s="457">
        <v>120000</v>
      </c>
      <c r="J74" s="463"/>
      <c r="K74" s="114">
        <v>0</v>
      </c>
      <c r="L74" s="114">
        <v>0</v>
      </c>
      <c r="M74" s="114">
        <v>120000</v>
      </c>
      <c r="N74" s="114">
        <v>0</v>
      </c>
      <c r="O74" s="114">
        <v>0</v>
      </c>
      <c r="P74" s="114">
        <v>0</v>
      </c>
      <c r="Q74" s="116">
        <v>0</v>
      </c>
      <c r="R74" s="154">
        <v>0</v>
      </c>
      <c r="S74" s="114">
        <v>0</v>
      </c>
      <c r="T74" s="114">
        <v>0</v>
      </c>
      <c r="U74" s="114">
        <v>0</v>
      </c>
      <c r="V74" s="114">
        <v>0</v>
      </c>
      <c r="W74" s="114">
        <v>0</v>
      </c>
      <c r="X74" s="116">
        <v>0</v>
      </c>
    </row>
    <row r="75" spans="1:24" ht="16.5" customHeight="1">
      <c r="A75" s="212">
        <v>69</v>
      </c>
      <c r="B75" s="134" t="s">
        <v>515</v>
      </c>
      <c r="C75" s="351">
        <v>2005</v>
      </c>
      <c r="D75" s="351" t="s">
        <v>386</v>
      </c>
      <c r="E75" s="199" t="s">
        <v>516</v>
      </c>
      <c r="F75" s="195" t="s">
        <v>243</v>
      </c>
      <c r="G75" s="164" t="s">
        <v>517</v>
      </c>
      <c r="H75" s="163" t="s">
        <v>518</v>
      </c>
      <c r="I75" s="457">
        <v>350000</v>
      </c>
      <c r="J75" s="463"/>
      <c r="K75" s="114">
        <v>0</v>
      </c>
      <c r="L75" s="114">
        <v>0</v>
      </c>
      <c r="M75" s="114">
        <v>0</v>
      </c>
      <c r="N75" s="114">
        <v>70000</v>
      </c>
      <c r="O75" s="114">
        <v>70000</v>
      </c>
      <c r="P75" s="114">
        <v>70000</v>
      </c>
      <c r="Q75" s="116">
        <v>140000</v>
      </c>
      <c r="R75" s="154">
        <v>0</v>
      </c>
      <c r="S75" s="114">
        <v>0</v>
      </c>
      <c r="T75" s="114">
        <v>0</v>
      </c>
      <c r="U75" s="114">
        <v>0</v>
      </c>
      <c r="V75" s="114">
        <v>0</v>
      </c>
      <c r="W75" s="114">
        <v>0</v>
      </c>
      <c r="X75" s="116">
        <v>0</v>
      </c>
    </row>
    <row r="76" spans="1:24" ht="16.5" customHeight="1">
      <c r="A76" s="212">
        <v>70</v>
      </c>
      <c r="B76" s="134" t="s">
        <v>515</v>
      </c>
      <c r="C76" s="419">
        <v>1990</v>
      </c>
      <c r="D76" s="205"/>
      <c r="E76" s="199" t="s">
        <v>522</v>
      </c>
      <c r="F76" s="195" t="s">
        <v>243</v>
      </c>
      <c r="G76" s="164" t="s">
        <v>517</v>
      </c>
      <c r="H76" s="420" t="s">
        <v>389</v>
      </c>
      <c r="I76" s="456">
        <v>30000</v>
      </c>
      <c r="J76" s="474"/>
      <c r="K76" s="114">
        <v>0</v>
      </c>
      <c r="L76" s="114">
        <v>0</v>
      </c>
      <c r="M76" s="114">
        <v>0</v>
      </c>
      <c r="N76" s="114">
        <v>30000</v>
      </c>
      <c r="O76" s="114">
        <v>0</v>
      </c>
      <c r="P76" s="114">
        <v>0</v>
      </c>
      <c r="Q76" s="116">
        <v>0</v>
      </c>
      <c r="R76" s="154">
        <v>0</v>
      </c>
      <c r="S76" s="114">
        <v>0</v>
      </c>
      <c r="T76" s="114">
        <v>0</v>
      </c>
      <c r="U76" s="114">
        <v>0</v>
      </c>
      <c r="V76" s="114">
        <v>0</v>
      </c>
      <c r="W76" s="114">
        <v>0</v>
      </c>
      <c r="X76" s="116">
        <v>0</v>
      </c>
    </row>
    <row r="77" spans="1:24" ht="16.5" customHeight="1">
      <c r="A77" s="212">
        <v>71</v>
      </c>
      <c r="B77" s="134" t="s">
        <v>515</v>
      </c>
      <c r="C77" s="351"/>
      <c r="D77" s="351" t="s">
        <v>366</v>
      </c>
      <c r="E77" s="199" t="s">
        <v>93</v>
      </c>
      <c r="F77" s="195" t="s">
        <v>94</v>
      </c>
      <c r="G77" s="164" t="s">
        <v>517</v>
      </c>
      <c r="H77" s="163" t="s">
        <v>353</v>
      </c>
      <c r="I77" s="457">
        <v>45000</v>
      </c>
      <c r="J77" s="472"/>
      <c r="K77" s="114"/>
      <c r="L77" s="114">
        <v>0</v>
      </c>
      <c r="M77" s="114">
        <v>0</v>
      </c>
      <c r="N77" s="114"/>
      <c r="O77" s="114">
        <v>45000</v>
      </c>
      <c r="P77" s="114"/>
      <c r="Q77" s="116"/>
      <c r="R77" s="154"/>
      <c r="S77" s="114"/>
      <c r="T77" s="114"/>
      <c r="U77" s="114"/>
      <c r="V77" s="114"/>
      <c r="W77" s="114"/>
      <c r="X77" s="116"/>
    </row>
    <row r="78" spans="1:24" ht="12.75">
      <c r="A78" s="212">
        <v>72</v>
      </c>
      <c r="B78" s="134" t="s">
        <v>171</v>
      </c>
      <c r="C78" s="168"/>
      <c r="D78" s="128"/>
      <c r="E78" s="198" t="s">
        <v>186</v>
      </c>
      <c r="F78" s="195" t="s">
        <v>243</v>
      </c>
      <c r="G78" s="164" t="s">
        <v>385</v>
      </c>
      <c r="H78" s="168"/>
      <c r="I78" s="456"/>
      <c r="J78" s="471"/>
      <c r="K78" s="158">
        <v>0</v>
      </c>
      <c r="L78" s="158">
        <v>66925</v>
      </c>
      <c r="M78" s="158">
        <v>20000</v>
      </c>
      <c r="N78" s="114">
        <v>0</v>
      </c>
      <c r="O78" s="114">
        <v>0</v>
      </c>
      <c r="P78" s="114">
        <v>0</v>
      </c>
      <c r="Q78" s="116">
        <v>0</v>
      </c>
      <c r="R78" s="154">
        <v>0</v>
      </c>
      <c r="S78" s="114">
        <v>0</v>
      </c>
      <c r="T78" s="114">
        <v>0</v>
      </c>
      <c r="U78" s="114">
        <v>0</v>
      </c>
      <c r="V78" s="114">
        <v>0</v>
      </c>
      <c r="W78" s="114">
        <v>0</v>
      </c>
      <c r="X78" s="116">
        <v>0</v>
      </c>
    </row>
    <row r="79" spans="1:24" ht="15">
      <c r="A79" s="212">
        <v>73</v>
      </c>
      <c r="B79" s="134" t="s">
        <v>556</v>
      </c>
      <c r="C79" s="168"/>
      <c r="D79" s="128"/>
      <c r="E79" s="198" t="s">
        <v>384</v>
      </c>
      <c r="F79" s="195" t="s">
        <v>243</v>
      </c>
      <c r="G79" s="164" t="s">
        <v>385</v>
      </c>
      <c r="H79" s="168"/>
      <c r="I79" s="456">
        <v>10000</v>
      </c>
      <c r="J79" s="471"/>
      <c r="K79" s="352">
        <v>0</v>
      </c>
      <c r="L79" s="352">
        <v>0</v>
      </c>
      <c r="M79" s="352">
        <v>0</v>
      </c>
      <c r="N79" s="159">
        <v>10000</v>
      </c>
      <c r="O79" s="159">
        <v>0</v>
      </c>
      <c r="P79" s="159">
        <v>0</v>
      </c>
      <c r="Q79" s="160">
        <v>0</v>
      </c>
      <c r="R79" s="357">
        <v>0</v>
      </c>
      <c r="S79" s="159">
        <v>0</v>
      </c>
      <c r="T79" s="159">
        <v>0</v>
      </c>
      <c r="U79" s="159">
        <v>0</v>
      </c>
      <c r="V79" s="159">
        <v>0</v>
      </c>
      <c r="W79" s="159">
        <v>0</v>
      </c>
      <c r="X79" s="160">
        <v>0</v>
      </c>
    </row>
    <row r="80" spans="1:24" ht="12.75">
      <c r="A80" s="212">
        <v>74</v>
      </c>
      <c r="B80" s="134" t="s">
        <v>56</v>
      </c>
      <c r="C80" s="209">
        <v>1968</v>
      </c>
      <c r="D80" s="204" t="s">
        <v>373</v>
      </c>
      <c r="E80" s="200" t="s">
        <v>374</v>
      </c>
      <c r="F80" s="195" t="s">
        <v>243</v>
      </c>
      <c r="G80" s="192" t="s">
        <v>360</v>
      </c>
      <c r="H80" s="130" t="s">
        <v>349</v>
      </c>
      <c r="I80" s="449">
        <v>125000</v>
      </c>
      <c r="J80" s="463"/>
      <c r="K80" s="114">
        <v>0</v>
      </c>
      <c r="L80" s="114">
        <v>0</v>
      </c>
      <c r="M80" s="165">
        <v>0</v>
      </c>
      <c r="N80" s="114">
        <v>0</v>
      </c>
      <c r="O80" s="114">
        <v>0</v>
      </c>
      <c r="P80" s="114"/>
      <c r="Q80" s="116">
        <v>0</v>
      </c>
      <c r="R80" s="154">
        <v>125000</v>
      </c>
      <c r="S80" s="114">
        <v>0</v>
      </c>
      <c r="T80" s="114">
        <v>0</v>
      </c>
      <c r="U80" s="114">
        <v>0</v>
      </c>
      <c r="V80" s="114">
        <v>0</v>
      </c>
      <c r="W80" s="114">
        <v>0</v>
      </c>
      <c r="X80" s="113">
        <v>0</v>
      </c>
    </row>
    <row r="81" spans="1:24" ht="12.75">
      <c r="A81" s="212">
        <v>75</v>
      </c>
      <c r="B81" s="134" t="s">
        <v>228</v>
      </c>
      <c r="C81" s="209">
        <v>2006</v>
      </c>
      <c r="D81" s="203"/>
      <c r="E81" s="200" t="s">
        <v>48</v>
      </c>
      <c r="F81" s="195" t="s">
        <v>243</v>
      </c>
      <c r="G81" s="193" t="s">
        <v>246</v>
      </c>
      <c r="H81" s="129" t="s">
        <v>348</v>
      </c>
      <c r="I81" s="458">
        <v>35000</v>
      </c>
      <c r="J81" s="473"/>
      <c r="K81" s="39">
        <v>0</v>
      </c>
      <c r="L81" s="39">
        <v>0</v>
      </c>
      <c r="M81" s="39">
        <v>0</v>
      </c>
      <c r="N81" s="39">
        <v>0</v>
      </c>
      <c r="O81" s="39">
        <v>0</v>
      </c>
      <c r="P81" s="39">
        <v>0</v>
      </c>
      <c r="Q81" s="109">
        <v>0</v>
      </c>
      <c r="R81" s="356">
        <v>35000</v>
      </c>
      <c r="S81" s="39">
        <v>0</v>
      </c>
      <c r="T81" s="39">
        <v>0</v>
      </c>
      <c r="U81" s="39">
        <v>0</v>
      </c>
      <c r="V81" s="39">
        <v>0</v>
      </c>
      <c r="W81" s="39">
        <v>0</v>
      </c>
      <c r="X81" s="109">
        <v>0</v>
      </c>
    </row>
    <row r="82" spans="1:24" ht="12.75">
      <c r="A82" s="212">
        <v>76</v>
      </c>
      <c r="B82" s="134" t="s">
        <v>230</v>
      </c>
      <c r="C82" s="210">
        <v>2006</v>
      </c>
      <c r="D82" s="418" t="s">
        <v>393</v>
      </c>
      <c r="E82" s="199" t="s">
        <v>506</v>
      </c>
      <c r="F82" s="195" t="s">
        <v>243</v>
      </c>
      <c r="G82" s="164" t="s">
        <v>388</v>
      </c>
      <c r="H82" s="163" t="s">
        <v>349</v>
      </c>
      <c r="I82" s="457">
        <v>100000</v>
      </c>
      <c r="J82" s="472"/>
      <c r="K82" s="114">
        <v>0</v>
      </c>
      <c r="L82" s="114">
        <v>0</v>
      </c>
      <c r="M82" s="114">
        <v>0</v>
      </c>
      <c r="N82" s="114">
        <v>0</v>
      </c>
      <c r="O82" s="114">
        <v>0</v>
      </c>
      <c r="P82" s="114">
        <v>0</v>
      </c>
      <c r="Q82" s="116">
        <v>0</v>
      </c>
      <c r="R82" s="154">
        <v>0</v>
      </c>
      <c r="S82" s="114">
        <v>100000</v>
      </c>
      <c r="T82" s="114">
        <v>0</v>
      </c>
      <c r="U82" s="114">
        <v>0</v>
      </c>
      <c r="V82" s="114">
        <v>0</v>
      </c>
      <c r="W82" s="114">
        <v>0</v>
      </c>
      <c r="X82" s="116">
        <v>0</v>
      </c>
    </row>
    <row r="83" spans="1:24" ht="12.75">
      <c r="A83" s="212">
        <v>77</v>
      </c>
      <c r="B83" s="134" t="s">
        <v>230</v>
      </c>
      <c r="C83" s="210">
        <v>2008</v>
      </c>
      <c r="D83" s="418" t="s">
        <v>386</v>
      </c>
      <c r="E83" s="199" t="s">
        <v>510</v>
      </c>
      <c r="F83" s="195" t="s">
        <v>243</v>
      </c>
      <c r="G83" s="164" t="s">
        <v>388</v>
      </c>
      <c r="H83" s="163" t="s">
        <v>349</v>
      </c>
      <c r="I83" s="457">
        <v>35000</v>
      </c>
      <c r="J83" s="472"/>
      <c r="K83" s="114">
        <v>0</v>
      </c>
      <c r="L83" s="114">
        <v>0</v>
      </c>
      <c r="M83" s="114">
        <v>0</v>
      </c>
      <c r="N83" s="114">
        <v>0</v>
      </c>
      <c r="O83" s="114">
        <v>0</v>
      </c>
      <c r="P83" s="114">
        <v>0</v>
      </c>
      <c r="Q83" s="116">
        <v>0</v>
      </c>
      <c r="R83" s="154">
        <v>0</v>
      </c>
      <c r="S83" s="114">
        <v>35000</v>
      </c>
      <c r="T83" s="114">
        <v>0</v>
      </c>
      <c r="U83" s="114">
        <v>0</v>
      </c>
      <c r="V83" s="114">
        <v>0</v>
      </c>
      <c r="W83" s="114">
        <v>0</v>
      </c>
      <c r="X83" s="116">
        <v>0</v>
      </c>
    </row>
    <row r="84" spans="1:24" ht="12.75">
      <c r="A84" s="212">
        <v>78</v>
      </c>
      <c r="B84" s="134" t="s">
        <v>230</v>
      </c>
      <c r="C84" s="210">
        <v>2008</v>
      </c>
      <c r="D84" s="418" t="s">
        <v>386</v>
      </c>
      <c r="E84" s="199" t="s">
        <v>513</v>
      </c>
      <c r="F84" s="195" t="s">
        <v>243</v>
      </c>
      <c r="G84" s="164" t="s">
        <v>388</v>
      </c>
      <c r="H84" s="163" t="s">
        <v>349</v>
      </c>
      <c r="I84" s="457">
        <v>35000</v>
      </c>
      <c r="J84" s="472"/>
      <c r="K84" s="114">
        <v>0</v>
      </c>
      <c r="L84" s="114">
        <v>0</v>
      </c>
      <c r="M84" s="114">
        <v>0</v>
      </c>
      <c r="N84" s="114">
        <v>0</v>
      </c>
      <c r="O84" s="114">
        <v>0</v>
      </c>
      <c r="P84" s="114">
        <v>0</v>
      </c>
      <c r="Q84" s="116">
        <v>0</v>
      </c>
      <c r="R84" s="154">
        <v>0</v>
      </c>
      <c r="S84" s="114">
        <v>35000</v>
      </c>
      <c r="T84" s="114">
        <v>0</v>
      </c>
      <c r="U84" s="114">
        <v>0</v>
      </c>
      <c r="V84" s="114">
        <v>0</v>
      </c>
      <c r="W84" s="114">
        <v>0</v>
      </c>
      <c r="X84" s="116">
        <v>0</v>
      </c>
    </row>
    <row r="85" spans="1:24" ht="12.75">
      <c r="A85" s="212">
        <v>79</v>
      </c>
      <c r="B85" s="134" t="s">
        <v>515</v>
      </c>
      <c r="C85" s="351"/>
      <c r="D85" s="351"/>
      <c r="E85" s="199" t="s">
        <v>97</v>
      </c>
      <c r="F85" s="195" t="s">
        <v>243</v>
      </c>
      <c r="G85" s="164" t="s">
        <v>517</v>
      </c>
      <c r="H85" s="163"/>
      <c r="I85" s="457"/>
      <c r="J85" s="463"/>
      <c r="K85" s="114">
        <v>0</v>
      </c>
      <c r="L85" s="114">
        <v>0</v>
      </c>
      <c r="M85" s="114">
        <v>0</v>
      </c>
      <c r="N85" s="114">
        <v>0</v>
      </c>
      <c r="O85" s="114">
        <v>0</v>
      </c>
      <c r="P85" s="114">
        <v>0</v>
      </c>
      <c r="Q85" s="116">
        <v>0</v>
      </c>
      <c r="R85" s="154">
        <v>0</v>
      </c>
      <c r="S85" s="114">
        <v>0</v>
      </c>
      <c r="T85" s="114">
        <v>0</v>
      </c>
      <c r="U85" s="114">
        <v>0</v>
      </c>
      <c r="V85" s="114">
        <v>0</v>
      </c>
      <c r="W85" s="114">
        <v>0</v>
      </c>
      <c r="X85" s="116">
        <v>0</v>
      </c>
    </row>
    <row r="86" spans="1:25" ht="12.75">
      <c r="A86" s="212">
        <v>80</v>
      </c>
      <c r="B86" s="134" t="s">
        <v>515</v>
      </c>
      <c r="C86" s="210">
        <v>1997</v>
      </c>
      <c r="D86" s="418" t="s">
        <v>519</v>
      </c>
      <c r="E86" s="199" t="s">
        <v>521</v>
      </c>
      <c r="F86" s="195" t="s">
        <v>243</v>
      </c>
      <c r="G86" s="164" t="s">
        <v>517</v>
      </c>
      <c r="H86" s="163" t="s">
        <v>351</v>
      </c>
      <c r="I86" s="457">
        <v>35000</v>
      </c>
      <c r="J86" s="463"/>
      <c r="K86" s="114">
        <v>0</v>
      </c>
      <c r="L86" s="114">
        <v>0</v>
      </c>
      <c r="M86" s="114">
        <v>0</v>
      </c>
      <c r="N86" s="114">
        <v>0</v>
      </c>
      <c r="O86" s="114">
        <v>0</v>
      </c>
      <c r="P86" s="114">
        <v>0</v>
      </c>
      <c r="Q86" s="116">
        <v>0</v>
      </c>
      <c r="R86" s="154">
        <v>0</v>
      </c>
      <c r="S86" s="114">
        <v>0</v>
      </c>
      <c r="T86" s="114">
        <v>0</v>
      </c>
      <c r="U86" s="114">
        <v>35000</v>
      </c>
      <c r="V86" s="114">
        <v>0</v>
      </c>
      <c r="W86" s="114">
        <v>0</v>
      </c>
      <c r="X86" s="116">
        <v>0</v>
      </c>
      <c r="Y86" s="415"/>
    </row>
    <row r="87" spans="1:24" ht="12.75">
      <c r="A87" s="212">
        <v>81</v>
      </c>
      <c r="B87" s="134" t="s">
        <v>230</v>
      </c>
      <c r="C87" s="210">
        <v>2002</v>
      </c>
      <c r="D87" s="418" t="s">
        <v>390</v>
      </c>
      <c r="E87" s="199" t="s">
        <v>410</v>
      </c>
      <c r="F87" s="195" t="s">
        <v>243</v>
      </c>
      <c r="G87" s="164" t="s">
        <v>388</v>
      </c>
      <c r="H87" s="163" t="s">
        <v>418</v>
      </c>
      <c r="I87" s="457">
        <v>15000</v>
      </c>
      <c r="J87" s="472"/>
      <c r="K87" s="39">
        <v>0</v>
      </c>
      <c r="L87" s="39">
        <v>0</v>
      </c>
      <c r="M87" s="39">
        <v>0</v>
      </c>
      <c r="N87" s="39">
        <v>0</v>
      </c>
      <c r="O87" s="39">
        <v>0</v>
      </c>
      <c r="P87" s="39">
        <v>0</v>
      </c>
      <c r="Q87" s="109">
        <v>0</v>
      </c>
      <c r="R87" s="356">
        <v>0</v>
      </c>
      <c r="S87" s="39">
        <v>0</v>
      </c>
      <c r="T87" s="39">
        <v>0</v>
      </c>
      <c r="U87" s="39">
        <v>0</v>
      </c>
      <c r="V87" s="39">
        <v>0</v>
      </c>
      <c r="W87" s="39">
        <v>0</v>
      </c>
      <c r="X87" s="109">
        <v>0</v>
      </c>
    </row>
    <row r="88" spans="1:24" ht="12.75">
      <c r="A88" s="212">
        <v>82</v>
      </c>
      <c r="B88" s="134" t="s">
        <v>230</v>
      </c>
      <c r="C88" s="210">
        <v>2003</v>
      </c>
      <c r="D88" s="418" t="s">
        <v>390</v>
      </c>
      <c r="E88" s="199" t="s">
        <v>410</v>
      </c>
      <c r="F88" s="195" t="s">
        <v>243</v>
      </c>
      <c r="G88" s="164" t="s">
        <v>388</v>
      </c>
      <c r="H88" s="163" t="s">
        <v>419</v>
      </c>
      <c r="I88" s="457">
        <v>15000</v>
      </c>
      <c r="J88" s="472"/>
      <c r="K88" s="39">
        <v>0</v>
      </c>
      <c r="L88" s="39">
        <v>0</v>
      </c>
      <c r="M88" s="39">
        <v>0</v>
      </c>
      <c r="N88" s="39">
        <v>0</v>
      </c>
      <c r="O88" s="39">
        <v>0</v>
      </c>
      <c r="P88" s="39">
        <v>0</v>
      </c>
      <c r="Q88" s="109">
        <v>0</v>
      </c>
      <c r="R88" s="356">
        <v>0</v>
      </c>
      <c r="S88" s="39">
        <v>0</v>
      </c>
      <c r="T88" s="39">
        <v>0</v>
      </c>
      <c r="U88" s="39">
        <v>0</v>
      </c>
      <c r="V88" s="39">
        <v>0</v>
      </c>
      <c r="W88" s="39">
        <v>0</v>
      </c>
      <c r="X88" s="109">
        <v>0</v>
      </c>
    </row>
    <row r="89" spans="1:24" ht="12.75">
      <c r="A89" s="212">
        <v>83</v>
      </c>
      <c r="B89" s="134" t="s">
        <v>230</v>
      </c>
      <c r="C89" s="351">
        <v>2005</v>
      </c>
      <c r="D89" s="351" t="s">
        <v>390</v>
      </c>
      <c r="E89" s="199" t="s">
        <v>410</v>
      </c>
      <c r="F89" s="195" t="s">
        <v>243</v>
      </c>
      <c r="G89" s="164" t="s">
        <v>388</v>
      </c>
      <c r="H89" s="163" t="s">
        <v>503</v>
      </c>
      <c r="I89" s="457">
        <v>15000</v>
      </c>
      <c r="J89" s="472"/>
      <c r="K89" s="114">
        <v>0</v>
      </c>
      <c r="L89" s="114">
        <v>0</v>
      </c>
      <c r="M89" s="114">
        <v>0</v>
      </c>
      <c r="N89" s="114">
        <v>0</v>
      </c>
      <c r="O89" s="114">
        <v>0</v>
      </c>
      <c r="P89" s="114">
        <v>0</v>
      </c>
      <c r="Q89" s="116">
        <v>0</v>
      </c>
      <c r="R89" s="154">
        <v>0</v>
      </c>
      <c r="S89" s="114">
        <v>0</v>
      </c>
      <c r="T89" s="114">
        <v>0</v>
      </c>
      <c r="U89" s="114">
        <v>0</v>
      </c>
      <c r="V89" s="114">
        <v>0</v>
      </c>
      <c r="W89" s="114">
        <v>0</v>
      </c>
      <c r="X89" s="116">
        <v>0</v>
      </c>
    </row>
    <row r="90" spans="1:24" ht="12.75">
      <c r="A90" s="212">
        <v>84</v>
      </c>
      <c r="B90" s="134" t="s">
        <v>230</v>
      </c>
      <c r="C90" s="210">
        <v>2009</v>
      </c>
      <c r="D90" s="418" t="s">
        <v>386</v>
      </c>
      <c r="E90" s="199" t="s">
        <v>387</v>
      </c>
      <c r="F90" s="195" t="s">
        <v>243</v>
      </c>
      <c r="G90" s="164" t="s">
        <v>388</v>
      </c>
      <c r="H90" s="163" t="s">
        <v>350</v>
      </c>
      <c r="I90" s="449">
        <v>130000</v>
      </c>
      <c r="J90" s="472"/>
      <c r="K90" s="110">
        <v>0</v>
      </c>
      <c r="L90" s="110">
        <v>0</v>
      </c>
      <c r="M90" s="110">
        <v>0</v>
      </c>
      <c r="N90" s="110">
        <v>0</v>
      </c>
      <c r="O90" s="110">
        <v>0</v>
      </c>
      <c r="P90" s="110">
        <v>0</v>
      </c>
      <c r="Q90" s="113">
        <v>0</v>
      </c>
      <c r="R90" s="177">
        <v>0</v>
      </c>
      <c r="S90" s="114">
        <v>0</v>
      </c>
      <c r="T90" s="114">
        <v>130000</v>
      </c>
      <c r="U90" s="110">
        <v>0</v>
      </c>
      <c r="V90" s="110">
        <v>0</v>
      </c>
      <c r="W90" s="110">
        <v>0</v>
      </c>
      <c r="X90" s="113">
        <v>0</v>
      </c>
    </row>
    <row r="91" spans="1:24" ht="12.75">
      <c r="A91" s="212">
        <v>85</v>
      </c>
      <c r="B91" s="134" t="s">
        <v>230</v>
      </c>
      <c r="C91" s="210">
        <v>2004</v>
      </c>
      <c r="D91" s="418" t="s">
        <v>395</v>
      </c>
      <c r="E91" s="199" t="s">
        <v>501</v>
      </c>
      <c r="F91" s="195" t="s">
        <v>243</v>
      </c>
      <c r="G91" s="164" t="s">
        <v>388</v>
      </c>
      <c r="H91" s="163" t="s">
        <v>350</v>
      </c>
      <c r="I91" s="457">
        <v>50000</v>
      </c>
      <c r="J91" s="472"/>
      <c r="K91" s="114">
        <v>0</v>
      </c>
      <c r="L91" s="114">
        <v>0</v>
      </c>
      <c r="M91" s="114">
        <v>0</v>
      </c>
      <c r="N91" s="114">
        <v>0</v>
      </c>
      <c r="O91" s="114">
        <v>0</v>
      </c>
      <c r="P91" s="114">
        <v>0</v>
      </c>
      <c r="Q91" s="116">
        <v>0</v>
      </c>
      <c r="R91" s="154">
        <v>0</v>
      </c>
      <c r="S91" s="114">
        <v>0</v>
      </c>
      <c r="T91" s="114">
        <v>50000</v>
      </c>
      <c r="U91" s="114">
        <v>0</v>
      </c>
      <c r="V91" s="114">
        <v>0</v>
      </c>
      <c r="W91" s="114">
        <v>0</v>
      </c>
      <c r="X91" s="116">
        <v>0</v>
      </c>
    </row>
    <row r="92" spans="1:24" ht="12.75">
      <c r="A92" s="212">
        <v>86</v>
      </c>
      <c r="B92" s="134" t="s">
        <v>230</v>
      </c>
      <c r="C92" s="210">
        <v>2009</v>
      </c>
      <c r="D92" s="418" t="s">
        <v>393</v>
      </c>
      <c r="E92" s="199" t="s">
        <v>394</v>
      </c>
      <c r="F92" s="195" t="s">
        <v>243</v>
      </c>
      <c r="G92" s="164" t="s">
        <v>388</v>
      </c>
      <c r="H92" s="163" t="s">
        <v>352</v>
      </c>
      <c r="I92" s="457">
        <v>180000</v>
      </c>
      <c r="J92" s="473"/>
      <c r="K92" s="114">
        <v>0</v>
      </c>
      <c r="L92" s="114">
        <v>0</v>
      </c>
      <c r="M92" s="114">
        <v>0</v>
      </c>
      <c r="N92" s="114">
        <v>0</v>
      </c>
      <c r="O92" s="114">
        <v>0</v>
      </c>
      <c r="P92" s="114">
        <v>0</v>
      </c>
      <c r="Q92" s="116">
        <v>0</v>
      </c>
      <c r="R92" s="154">
        <v>0</v>
      </c>
      <c r="S92" s="114">
        <v>0</v>
      </c>
      <c r="T92" s="114">
        <v>0</v>
      </c>
      <c r="U92" s="114">
        <v>0</v>
      </c>
      <c r="V92" s="114">
        <v>180000</v>
      </c>
      <c r="W92" s="114">
        <v>0</v>
      </c>
      <c r="X92" s="116">
        <v>0</v>
      </c>
    </row>
    <row r="93" spans="1:24" ht="12.75">
      <c r="A93" s="212">
        <v>87</v>
      </c>
      <c r="B93" s="134" t="s">
        <v>230</v>
      </c>
      <c r="C93" s="210">
        <v>1996</v>
      </c>
      <c r="D93" s="418" t="s">
        <v>390</v>
      </c>
      <c r="E93" s="199" t="s">
        <v>410</v>
      </c>
      <c r="F93" s="195" t="s">
        <v>243</v>
      </c>
      <c r="G93" s="164" t="s">
        <v>388</v>
      </c>
      <c r="H93" s="163" t="s">
        <v>352</v>
      </c>
      <c r="I93" s="457">
        <v>15000</v>
      </c>
      <c r="J93" s="472"/>
      <c r="K93" s="114">
        <v>0</v>
      </c>
      <c r="L93" s="114">
        <v>0</v>
      </c>
      <c r="M93" s="114">
        <v>0</v>
      </c>
      <c r="N93" s="114">
        <v>0</v>
      </c>
      <c r="O93" s="114">
        <v>0</v>
      </c>
      <c r="P93" s="114">
        <v>0</v>
      </c>
      <c r="Q93" s="116">
        <v>0</v>
      </c>
      <c r="R93" s="154">
        <v>0</v>
      </c>
      <c r="S93" s="114">
        <v>0</v>
      </c>
      <c r="T93" s="114">
        <v>0</v>
      </c>
      <c r="U93" s="114">
        <v>0</v>
      </c>
      <c r="V93" s="114">
        <v>15000</v>
      </c>
      <c r="W93" s="114">
        <v>0</v>
      </c>
      <c r="X93" s="116">
        <v>0</v>
      </c>
    </row>
    <row r="94" spans="1:24" ht="12.75">
      <c r="A94" s="212">
        <v>88</v>
      </c>
      <c r="B94" s="134" t="s">
        <v>230</v>
      </c>
      <c r="C94" s="210">
        <v>1997</v>
      </c>
      <c r="D94" s="418" t="s">
        <v>390</v>
      </c>
      <c r="E94" s="199" t="s">
        <v>414</v>
      </c>
      <c r="F94" s="195" t="s">
        <v>243</v>
      </c>
      <c r="G94" s="164" t="s">
        <v>388</v>
      </c>
      <c r="H94" s="163" t="s">
        <v>353</v>
      </c>
      <c r="I94" s="457">
        <v>250000</v>
      </c>
      <c r="J94" s="472"/>
      <c r="K94" s="114">
        <v>0</v>
      </c>
      <c r="L94" s="114">
        <v>0</v>
      </c>
      <c r="M94" s="114">
        <v>0</v>
      </c>
      <c r="N94" s="114">
        <v>0</v>
      </c>
      <c r="O94" s="114">
        <v>0</v>
      </c>
      <c r="P94" s="114">
        <v>0</v>
      </c>
      <c r="Q94" s="116">
        <v>0</v>
      </c>
      <c r="R94" s="154">
        <v>0</v>
      </c>
      <c r="S94" s="114">
        <v>0</v>
      </c>
      <c r="T94" s="114">
        <v>0</v>
      </c>
      <c r="U94" s="114">
        <v>0</v>
      </c>
      <c r="V94" s="114">
        <v>0</v>
      </c>
      <c r="W94" s="114">
        <v>250000</v>
      </c>
      <c r="X94" s="116">
        <v>0</v>
      </c>
    </row>
    <row r="95" spans="1:24" ht="12.75">
      <c r="A95" s="212">
        <v>89</v>
      </c>
      <c r="B95" s="134" t="s">
        <v>230</v>
      </c>
      <c r="C95" s="210">
        <v>2007</v>
      </c>
      <c r="D95" s="418" t="s">
        <v>395</v>
      </c>
      <c r="E95" s="199" t="s">
        <v>509</v>
      </c>
      <c r="F95" s="195" t="s">
        <v>243</v>
      </c>
      <c r="G95" s="164" t="s">
        <v>388</v>
      </c>
      <c r="H95" s="163" t="s">
        <v>353</v>
      </c>
      <c r="I95" s="457">
        <v>140000</v>
      </c>
      <c r="J95" s="472"/>
      <c r="K95" s="114">
        <v>0</v>
      </c>
      <c r="L95" s="114">
        <v>0</v>
      </c>
      <c r="M95" s="114">
        <v>0</v>
      </c>
      <c r="N95" s="114">
        <v>0</v>
      </c>
      <c r="O95" s="114">
        <v>0</v>
      </c>
      <c r="P95" s="114">
        <v>0</v>
      </c>
      <c r="Q95" s="116">
        <v>0</v>
      </c>
      <c r="R95" s="154">
        <v>0</v>
      </c>
      <c r="S95" s="114">
        <v>0</v>
      </c>
      <c r="T95" s="114">
        <v>0</v>
      </c>
      <c r="U95" s="114">
        <v>0</v>
      </c>
      <c r="V95" s="114">
        <v>0</v>
      </c>
      <c r="W95" s="114">
        <v>140000</v>
      </c>
      <c r="X95" s="116">
        <v>0</v>
      </c>
    </row>
    <row r="96" spans="1:24" ht="12.75">
      <c r="A96" s="212">
        <v>90</v>
      </c>
      <c r="B96" s="134" t="s">
        <v>230</v>
      </c>
      <c r="C96" s="210">
        <v>1998</v>
      </c>
      <c r="D96" s="418" t="s">
        <v>390</v>
      </c>
      <c r="E96" s="199" t="s">
        <v>415</v>
      </c>
      <c r="F96" s="195" t="s">
        <v>243</v>
      </c>
      <c r="G96" s="164" t="s">
        <v>388</v>
      </c>
      <c r="H96" s="163" t="s">
        <v>354</v>
      </c>
      <c r="I96" s="457">
        <v>15000</v>
      </c>
      <c r="J96" s="472"/>
      <c r="K96" s="114">
        <v>0</v>
      </c>
      <c r="L96" s="114">
        <v>0</v>
      </c>
      <c r="M96" s="114">
        <v>0</v>
      </c>
      <c r="N96" s="114">
        <v>0</v>
      </c>
      <c r="O96" s="114">
        <v>0</v>
      </c>
      <c r="P96" s="114">
        <v>0</v>
      </c>
      <c r="Q96" s="116">
        <v>0</v>
      </c>
      <c r="R96" s="154">
        <v>0</v>
      </c>
      <c r="S96" s="114">
        <v>0</v>
      </c>
      <c r="T96" s="114">
        <v>0</v>
      </c>
      <c r="U96" s="114">
        <v>0</v>
      </c>
      <c r="V96" s="114">
        <v>0</v>
      </c>
      <c r="W96" s="114">
        <v>0</v>
      </c>
      <c r="X96" s="116">
        <v>15000</v>
      </c>
    </row>
    <row r="97" spans="1:24" ht="12.75">
      <c r="A97" s="212">
        <v>91</v>
      </c>
      <c r="B97" s="134" t="s">
        <v>230</v>
      </c>
      <c r="C97" s="210">
        <v>2008</v>
      </c>
      <c r="D97" s="418" t="s">
        <v>395</v>
      </c>
      <c r="E97" s="199" t="s">
        <v>511</v>
      </c>
      <c r="F97" s="195" t="s">
        <v>243</v>
      </c>
      <c r="G97" s="164" t="s">
        <v>388</v>
      </c>
      <c r="H97" s="163" t="s">
        <v>354</v>
      </c>
      <c r="I97" s="457">
        <v>65000</v>
      </c>
      <c r="J97" s="472"/>
      <c r="K97" s="114">
        <v>0</v>
      </c>
      <c r="L97" s="114">
        <v>0</v>
      </c>
      <c r="M97" s="114">
        <v>0</v>
      </c>
      <c r="N97" s="114">
        <v>0</v>
      </c>
      <c r="O97" s="114">
        <v>0</v>
      </c>
      <c r="P97" s="114">
        <v>0</v>
      </c>
      <c r="Q97" s="116">
        <v>0</v>
      </c>
      <c r="R97" s="154">
        <v>0</v>
      </c>
      <c r="S97" s="114">
        <v>0</v>
      </c>
      <c r="T97" s="114">
        <v>0</v>
      </c>
      <c r="U97" s="114">
        <v>0</v>
      </c>
      <c r="V97" s="114">
        <v>0</v>
      </c>
      <c r="W97" s="114">
        <v>0</v>
      </c>
      <c r="X97" s="116">
        <v>65000</v>
      </c>
    </row>
    <row r="98" spans="1:24" ht="15">
      <c r="A98" s="212">
        <v>92</v>
      </c>
      <c r="B98" s="134" t="s">
        <v>230</v>
      </c>
      <c r="C98" s="210">
        <v>2008</v>
      </c>
      <c r="D98" s="418" t="s">
        <v>395</v>
      </c>
      <c r="E98" s="199" t="s">
        <v>512</v>
      </c>
      <c r="F98" s="195" t="s">
        <v>243</v>
      </c>
      <c r="G98" s="164" t="s">
        <v>388</v>
      </c>
      <c r="H98" s="130" t="s">
        <v>354</v>
      </c>
      <c r="I98" s="459">
        <v>150000</v>
      </c>
      <c r="J98" s="472"/>
      <c r="K98" s="159">
        <v>0</v>
      </c>
      <c r="L98" s="159">
        <v>0</v>
      </c>
      <c r="M98" s="159">
        <v>0</v>
      </c>
      <c r="N98" s="159">
        <v>0</v>
      </c>
      <c r="O98" s="159">
        <v>0</v>
      </c>
      <c r="P98" s="159">
        <v>0</v>
      </c>
      <c r="Q98" s="160">
        <v>0</v>
      </c>
      <c r="R98" s="357">
        <v>0</v>
      </c>
      <c r="S98" s="159">
        <v>0</v>
      </c>
      <c r="T98" s="159">
        <v>0</v>
      </c>
      <c r="U98" s="159">
        <v>0</v>
      </c>
      <c r="V98" s="159">
        <v>0</v>
      </c>
      <c r="W98" s="159">
        <v>0</v>
      </c>
      <c r="X98" s="160">
        <v>150000</v>
      </c>
    </row>
    <row r="99" spans="1:24" ht="12.75">
      <c r="A99" s="212">
        <v>93</v>
      </c>
      <c r="B99" s="134" t="s">
        <v>58</v>
      </c>
      <c r="C99" s="210">
        <v>2000</v>
      </c>
      <c r="D99" s="205" t="s">
        <v>362</v>
      </c>
      <c r="E99" s="200" t="s">
        <v>59</v>
      </c>
      <c r="F99" s="195" t="s">
        <v>243</v>
      </c>
      <c r="G99" s="192" t="s">
        <v>360</v>
      </c>
      <c r="H99" s="163" t="s">
        <v>351</v>
      </c>
      <c r="I99" s="457">
        <v>35000</v>
      </c>
      <c r="J99" s="468"/>
      <c r="K99" s="114">
        <v>0</v>
      </c>
      <c r="L99" s="114">
        <v>0</v>
      </c>
      <c r="M99" s="114">
        <v>0</v>
      </c>
      <c r="N99" s="114">
        <v>0</v>
      </c>
      <c r="O99" s="114">
        <v>0</v>
      </c>
      <c r="P99" s="114">
        <v>0</v>
      </c>
      <c r="Q99" s="116">
        <v>0</v>
      </c>
      <c r="R99" s="154">
        <v>0</v>
      </c>
      <c r="S99" s="114">
        <v>0</v>
      </c>
      <c r="T99" s="114">
        <v>35000</v>
      </c>
      <c r="U99" s="39"/>
      <c r="V99" s="39"/>
      <c r="W99" s="110"/>
      <c r="X99" s="113">
        <v>0</v>
      </c>
    </row>
    <row r="100" spans="1:24" ht="12.75">
      <c r="A100" s="212">
        <v>94</v>
      </c>
      <c r="B100" s="134" t="s">
        <v>58</v>
      </c>
      <c r="C100" s="209">
        <v>2006</v>
      </c>
      <c r="D100" s="204" t="s">
        <v>362</v>
      </c>
      <c r="E100" s="200" t="s">
        <v>377</v>
      </c>
      <c r="F100" s="195" t="s">
        <v>243</v>
      </c>
      <c r="G100" s="192" t="s">
        <v>360</v>
      </c>
      <c r="H100" s="130" t="s">
        <v>381</v>
      </c>
      <c r="I100" s="449">
        <v>50000</v>
      </c>
      <c r="J100" s="463"/>
      <c r="K100" s="114">
        <v>0</v>
      </c>
      <c r="L100" s="114">
        <v>0</v>
      </c>
      <c r="M100" s="114">
        <v>0</v>
      </c>
      <c r="N100" s="114">
        <v>0</v>
      </c>
      <c r="O100" s="114">
        <v>0</v>
      </c>
      <c r="P100" s="114">
        <v>0</v>
      </c>
      <c r="Q100" s="116">
        <v>0</v>
      </c>
      <c r="R100" s="154">
        <v>0</v>
      </c>
      <c r="S100" s="114">
        <v>0</v>
      </c>
      <c r="T100" s="114">
        <v>0</v>
      </c>
      <c r="U100" s="114">
        <v>0</v>
      </c>
      <c r="V100" s="114">
        <v>0</v>
      </c>
      <c r="W100" s="114">
        <v>0</v>
      </c>
      <c r="X100" s="116">
        <v>0</v>
      </c>
    </row>
    <row r="101" spans="1:24" ht="12.75">
      <c r="A101" s="212">
        <v>95</v>
      </c>
      <c r="B101" s="134" t="s">
        <v>56</v>
      </c>
      <c r="C101" s="209">
        <v>2002</v>
      </c>
      <c r="D101" s="204" t="s">
        <v>379</v>
      </c>
      <c r="E101" s="200" t="s">
        <v>380</v>
      </c>
      <c r="F101" s="195" t="s">
        <v>243</v>
      </c>
      <c r="G101" s="192" t="s">
        <v>360</v>
      </c>
      <c r="H101" s="133" t="s">
        <v>57</v>
      </c>
      <c r="I101" s="449">
        <v>1500000</v>
      </c>
      <c r="J101" s="463"/>
      <c r="K101" s="114">
        <v>0</v>
      </c>
      <c r="L101" s="114">
        <v>0</v>
      </c>
      <c r="M101" s="114">
        <v>0</v>
      </c>
      <c r="N101" s="114">
        <v>0</v>
      </c>
      <c r="O101" s="114">
        <v>0</v>
      </c>
      <c r="P101" s="114">
        <v>0</v>
      </c>
      <c r="Q101" s="116">
        <v>0</v>
      </c>
      <c r="R101" s="154">
        <v>0</v>
      </c>
      <c r="S101" s="114">
        <v>0</v>
      </c>
      <c r="T101" s="114">
        <v>0</v>
      </c>
      <c r="U101" s="114">
        <v>0</v>
      </c>
      <c r="V101" s="114">
        <v>0</v>
      </c>
      <c r="W101" s="114">
        <v>0</v>
      </c>
      <c r="X101" s="113">
        <v>0</v>
      </c>
    </row>
    <row r="102" spans="1:24" ht="12.75">
      <c r="A102" s="212">
        <v>96</v>
      </c>
      <c r="B102" s="134" t="s">
        <v>56</v>
      </c>
      <c r="C102" s="209">
        <v>2004</v>
      </c>
      <c r="D102" s="204" t="s">
        <v>366</v>
      </c>
      <c r="E102" s="200" t="s">
        <v>382</v>
      </c>
      <c r="F102" s="195" t="s">
        <v>243</v>
      </c>
      <c r="G102" s="192" t="s">
        <v>360</v>
      </c>
      <c r="H102" s="133" t="s">
        <v>503</v>
      </c>
      <c r="I102" s="449">
        <v>25000</v>
      </c>
      <c r="J102" s="463"/>
      <c r="K102" s="114">
        <v>0</v>
      </c>
      <c r="L102" s="114">
        <v>0</v>
      </c>
      <c r="M102" s="114">
        <v>0</v>
      </c>
      <c r="N102" s="114">
        <v>0</v>
      </c>
      <c r="O102" s="114">
        <v>0</v>
      </c>
      <c r="P102" s="114">
        <v>0</v>
      </c>
      <c r="Q102" s="116">
        <v>0</v>
      </c>
      <c r="R102" s="154">
        <v>0</v>
      </c>
      <c r="S102" s="114">
        <v>0</v>
      </c>
      <c r="T102" s="114">
        <v>0</v>
      </c>
      <c r="U102" s="114">
        <v>0</v>
      </c>
      <c r="V102" s="114">
        <v>0</v>
      </c>
      <c r="W102" s="114">
        <v>0</v>
      </c>
      <c r="X102" s="113">
        <v>0</v>
      </c>
    </row>
    <row r="103" spans="1:24" ht="12.75">
      <c r="A103" s="212">
        <v>97</v>
      </c>
      <c r="B103" s="134" t="s">
        <v>56</v>
      </c>
      <c r="C103" s="210">
        <v>2006</v>
      </c>
      <c r="D103" s="205" t="s">
        <v>362</v>
      </c>
      <c r="E103" s="200" t="s">
        <v>60</v>
      </c>
      <c r="F103" s="195" t="s">
        <v>243</v>
      </c>
      <c r="G103" s="192" t="s">
        <v>360</v>
      </c>
      <c r="H103" s="163" t="s">
        <v>57</v>
      </c>
      <c r="I103" s="457">
        <v>35000</v>
      </c>
      <c r="J103" s="468"/>
      <c r="K103" s="114">
        <v>0</v>
      </c>
      <c r="L103" s="114">
        <v>0</v>
      </c>
      <c r="M103" s="114">
        <v>0</v>
      </c>
      <c r="N103" s="114">
        <v>0</v>
      </c>
      <c r="O103" s="114">
        <v>0</v>
      </c>
      <c r="P103" s="114">
        <v>0</v>
      </c>
      <c r="Q103" s="116">
        <v>0</v>
      </c>
      <c r="R103" s="154">
        <v>0</v>
      </c>
      <c r="S103" s="114">
        <v>0</v>
      </c>
      <c r="T103" s="114">
        <v>0</v>
      </c>
      <c r="U103" s="114">
        <v>0</v>
      </c>
      <c r="V103" s="114">
        <v>0</v>
      </c>
      <c r="W103" s="114">
        <v>0</v>
      </c>
      <c r="X103" s="113">
        <v>0</v>
      </c>
    </row>
    <row r="104" spans="1:24" ht="12.75">
      <c r="A104" s="212">
        <v>98</v>
      </c>
      <c r="B104" s="134" t="s">
        <v>56</v>
      </c>
      <c r="C104" s="209">
        <v>1989</v>
      </c>
      <c r="D104" s="204" t="s">
        <v>364</v>
      </c>
      <c r="E104" s="200" t="s">
        <v>365</v>
      </c>
      <c r="F104" s="195" t="s">
        <v>243</v>
      </c>
      <c r="G104" s="192" t="s">
        <v>360</v>
      </c>
      <c r="H104" s="130" t="s">
        <v>381</v>
      </c>
      <c r="I104" s="449">
        <v>155000</v>
      </c>
      <c r="J104" s="463"/>
      <c r="K104" s="114">
        <v>0</v>
      </c>
      <c r="L104" s="114">
        <v>0</v>
      </c>
      <c r="M104" s="114">
        <v>0</v>
      </c>
      <c r="N104" s="114">
        <v>0</v>
      </c>
      <c r="O104" s="114">
        <v>0</v>
      </c>
      <c r="P104" s="114">
        <v>0</v>
      </c>
      <c r="Q104" s="116">
        <v>0</v>
      </c>
      <c r="R104" s="154">
        <v>0</v>
      </c>
      <c r="S104" s="114">
        <v>0</v>
      </c>
      <c r="T104" s="114">
        <v>0</v>
      </c>
      <c r="U104" s="114">
        <v>0</v>
      </c>
      <c r="V104" s="114">
        <v>0</v>
      </c>
      <c r="W104" s="114">
        <v>0</v>
      </c>
      <c r="X104" s="116">
        <v>0</v>
      </c>
    </row>
    <row r="105" spans="1:24" ht="12.75">
      <c r="A105" s="212">
        <v>99</v>
      </c>
      <c r="B105" s="134" t="s">
        <v>61</v>
      </c>
      <c r="C105" s="210">
        <v>2011</v>
      </c>
      <c r="D105" s="205" t="s">
        <v>362</v>
      </c>
      <c r="E105" s="200" t="s">
        <v>62</v>
      </c>
      <c r="F105" s="195" t="s">
        <v>243</v>
      </c>
      <c r="G105" s="192" t="s">
        <v>360</v>
      </c>
      <c r="H105" s="163" t="s">
        <v>63</v>
      </c>
      <c r="I105" s="457">
        <v>35000</v>
      </c>
      <c r="J105" s="468"/>
      <c r="K105" s="114">
        <v>0</v>
      </c>
      <c r="L105" s="114">
        <v>0</v>
      </c>
      <c r="M105" s="114">
        <v>0</v>
      </c>
      <c r="N105" s="114">
        <v>0</v>
      </c>
      <c r="O105" s="114">
        <v>0</v>
      </c>
      <c r="P105" s="114">
        <v>0</v>
      </c>
      <c r="Q105" s="116">
        <v>0</v>
      </c>
      <c r="R105" s="154">
        <v>0</v>
      </c>
      <c r="S105" s="114">
        <v>0</v>
      </c>
      <c r="T105" s="114">
        <v>0</v>
      </c>
      <c r="U105" s="114">
        <v>0</v>
      </c>
      <c r="V105" s="114">
        <v>0</v>
      </c>
      <c r="W105" s="114">
        <v>0</v>
      </c>
      <c r="X105" s="113">
        <v>0</v>
      </c>
    </row>
    <row r="106" spans="1:24" ht="12.75">
      <c r="A106" s="212">
        <v>100</v>
      </c>
      <c r="B106" s="134" t="s">
        <v>228</v>
      </c>
      <c r="C106" s="209">
        <v>1990</v>
      </c>
      <c r="D106" s="206" t="s">
        <v>366</v>
      </c>
      <c r="E106" s="200" t="s">
        <v>376</v>
      </c>
      <c r="F106" s="195" t="s">
        <v>243</v>
      </c>
      <c r="G106" s="192" t="s">
        <v>360</v>
      </c>
      <c r="H106" s="130" t="s">
        <v>351</v>
      </c>
      <c r="I106" s="449">
        <v>350000</v>
      </c>
      <c r="J106" s="463"/>
      <c r="K106" s="114">
        <v>0</v>
      </c>
      <c r="L106" s="114">
        <v>0</v>
      </c>
      <c r="M106" s="114">
        <v>0</v>
      </c>
      <c r="N106" s="114">
        <v>0</v>
      </c>
      <c r="O106" s="114">
        <v>0</v>
      </c>
      <c r="P106" s="114">
        <v>0</v>
      </c>
      <c r="Q106" s="116">
        <v>0</v>
      </c>
      <c r="R106" s="154">
        <v>0</v>
      </c>
      <c r="S106" s="114">
        <v>0</v>
      </c>
      <c r="T106" s="114">
        <v>0</v>
      </c>
      <c r="U106" s="114">
        <v>350000</v>
      </c>
      <c r="V106" s="114">
        <v>0</v>
      </c>
      <c r="W106" s="114">
        <v>0</v>
      </c>
      <c r="X106" s="116">
        <v>0</v>
      </c>
    </row>
    <row r="107" spans="1:24" ht="12.75">
      <c r="A107" s="212">
        <v>101</v>
      </c>
      <c r="B107" s="134" t="s">
        <v>228</v>
      </c>
      <c r="C107" s="209">
        <v>2003</v>
      </c>
      <c r="D107" s="206" t="s">
        <v>362</v>
      </c>
      <c r="E107" s="200" t="s">
        <v>375</v>
      </c>
      <c r="F107" s="195" t="s">
        <v>243</v>
      </c>
      <c r="G107" s="192" t="s">
        <v>360</v>
      </c>
      <c r="H107" s="133" t="s">
        <v>378</v>
      </c>
      <c r="I107" s="449">
        <v>595000</v>
      </c>
      <c r="J107" s="463"/>
      <c r="K107" s="114">
        <v>0</v>
      </c>
      <c r="L107" s="114">
        <v>0</v>
      </c>
      <c r="M107" s="114">
        <v>0</v>
      </c>
      <c r="N107" s="114">
        <v>0</v>
      </c>
      <c r="O107" s="114">
        <v>0</v>
      </c>
      <c r="P107" s="114">
        <v>0</v>
      </c>
      <c r="Q107" s="116">
        <v>0</v>
      </c>
      <c r="R107" s="154">
        <v>0</v>
      </c>
      <c r="S107" s="114">
        <v>0</v>
      </c>
      <c r="T107" s="114">
        <v>0</v>
      </c>
      <c r="U107" s="114">
        <v>0</v>
      </c>
      <c r="V107" s="114">
        <v>0</v>
      </c>
      <c r="W107" s="114">
        <v>0</v>
      </c>
      <c r="X107" s="116">
        <v>595000</v>
      </c>
    </row>
    <row r="108" spans="1:24" ht="12.75">
      <c r="A108" s="212">
        <v>102</v>
      </c>
      <c r="B108" s="134" t="s">
        <v>515</v>
      </c>
      <c r="C108" s="419"/>
      <c r="D108" s="205"/>
      <c r="E108" s="199" t="s">
        <v>187</v>
      </c>
      <c r="F108" s="195" t="s">
        <v>243</v>
      </c>
      <c r="G108" s="164" t="s">
        <v>517</v>
      </c>
      <c r="H108" s="135" t="s">
        <v>518</v>
      </c>
      <c r="I108" s="456">
        <v>30000</v>
      </c>
      <c r="J108" s="474"/>
      <c r="K108" s="114"/>
      <c r="L108" s="114">
        <v>0</v>
      </c>
      <c r="M108" s="114">
        <v>0</v>
      </c>
      <c r="N108" s="114">
        <v>0</v>
      </c>
      <c r="O108" s="114">
        <v>0</v>
      </c>
      <c r="P108" s="114">
        <v>0</v>
      </c>
      <c r="Q108" s="116">
        <v>0</v>
      </c>
      <c r="R108" s="154">
        <v>0</v>
      </c>
      <c r="S108" s="114">
        <v>0</v>
      </c>
      <c r="T108" s="114">
        <v>0</v>
      </c>
      <c r="U108" s="114">
        <v>0</v>
      </c>
      <c r="V108" s="114">
        <v>0</v>
      </c>
      <c r="W108" s="114">
        <v>0</v>
      </c>
      <c r="X108" s="116">
        <v>0</v>
      </c>
    </row>
    <row r="109" spans="1:24" ht="12.75">
      <c r="A109" s="212">
        <v>103</v>
      </c>
      <c r="B109" s="134" t="s">
        <v>56</v>
      </c>
      <c r="C109" s="209">
        <v>1994</v>
      </c>
      <c r="D109" s="204" t="s">
        <v>362</v>
      </c>
      <c r="E109" s="200" t="s">
        <v>370</v>
      </c>
      <c r="F109" s="195" t="s">
        <v>243</v>
      </c>
      <c r="G109" s="192" t="s">
        <v>360</v>
      </c>
      <c r="H109" s="130" t="s">
        <v>354</v>
      </c>
      <c r="I109" s="449">
        <v>45000</v>
      </c>
      <c r="J109" s="463"/>
      <c r="K109" s="114">
        <v>0</v>
      </c>
      <c r="L109" s="114">
        <v>0</v>
      </c>
      <c r="M109" s="114">
        <v>0</v>
      </c>
      <c r="N109" s="114"/>
      <c r="O109" s="114">
        <v>0</v>
      </c>
      <c r="P109" s="114">
        <v>0</v>
      </c>
      <c r="Q109" s="116">
        <v>0</v>
      </c>
      <c r="R109" s="154">
        <v>0</v>
      </c>
      <c r="S109" s="114">
        <v>0</v>
      </c>
      <c r="T109" s="114">
        <v>0</v>
      </c>
      <c r="U109" s="114">
        <v>0</v>
      </c>
      <c r="V109" s="114">
        <v>45000</v>
      </c>
      <c r="W109" s="114">
        <v>0</v>
      </c>
      <c r="X109" s="113">
        <v>0</v>
      </c>
    </row>
    <row r="110" spans="1:24" ht="12.75">
      <c r="A110" s="212">
        <v>104</v>
      </c>
      <c r="B110" s="134" t="s">
        <v>56</v>
      </c>
      <c r="C110" s="209">
        <v>1999</v>
      </c>
      <c r="D110" s="204" t="s">
        <v>75</v>
      </c>
      <c r="E110" s="200" t="s">
        <v>46</v>
      </c>
      <c r="F110" s="195" t="s">
        <v>243</v>
      </c>
      <c r="G110" s="192" t="s">
        <v>47</v>
      </c>
      <c r="H110" s="130" t="s">
        <v>349</v>
      </c>
      <c r="I110" s="449">
        <v>200000</v>
      </c>
      <c r="J110" s="463"/>
      <c r="K110" s="114">
        <v>0</v>
      </c>
      <c r="L110" s="114">
        <v>0</v>
      </c>
      <c r="M110" s="114">
        <v>0</v>
      </c>
      <c r="N110" s="114">
        <v>0</v>
      </c>
      <c r="O110" s="114">
        <v>0</v>
      </c>
      <c r="P110" s="114"/>
      <c r="Q110" s="116"/>
      <c r="R110" s="154">
        <v>200000</v>
      </c>
      <c r="S110" s="114">
        <v>0</v>
      </c>
      <c r="T110" s="114">
        <v>0</v>
      </c>
      <c r="U110" s="114">
        <v>0</v>
      </c>
      <c r="V110" s="114">
        <v>0</v>
      </c>
      <c r="W110" s="114">
        <v>0</v>
      </c>
      <c r="X110" s="113">
        <v>0</v>
      </c>
    </row>
    <row r="111" spans="1:24" ht="12.75">
      <c r="A111" s="212">
        <v>105</v>
      </c>
      <c r="B111" s="134" t="s">
        <v>69</v>
      </c>
      <c r="C111" s="210">
        <v>1980</v>
      </c>
      <c r="D111" s="205" t="s">
        <v>65</v>
      </c>
      <c r="E111" s="199" t="s">
        <v>70</v>
      </c>
      <c r="F111" s="195" t="s">
        <v>243</v>
      </c>
      <c r="G111" s="191" t="s">
        <v>246</v>
      </c>
      <c r="H111" s="414" t="s">
        <v>349</v>
      </c>
      <c r="I111" s="450">
        <v>20000</v>
      </c>
      <c r="J111" s="468"/>
      <c r="K111" s="39">
        <v>0</v>
      </c>
      <c r="L111" s="39">
        <v>0</v>
      </c>
      <c r="M111" s="39">
        <v>0</v>
      </c>
      <c r="N111" s="39">
        <v>0</v>
      </c>
      <c r="O111" s="39">
        <v>0</v>
      </c>
      <c r="P111" s="39"/>
      <c r="Q111" s="109"/>
      <c r="R111" s="356">
        <v>20000</v>
      </c>
      <c r="S111" s="39">
        <v>0</v>
      </c>
      <c r="T111" s="39">
        <v>0</v>
      </c>
      <c r="U111" s="39">
        <v>0</v>
      </c>
      <c r="V111" s="39">
        <v>0</v>
      </c>
      <c r="W111" s="39">
        <v>0</v>
      </c>
      <c r="X111" s="113">
        <v>0</v>
      </c>
    </row>
    <row r="112" spans="1:24" ht="12.75">
      <c r="A112" s="212">
        <v>106</v>
      </c>
      <c r="B112" s="134" t="s">
        <v>56</v>
      </c>
      <c r="C112" s="210">
        <v>2005</v>
      </c>
      <c r="D112" s="204" t="s">
        <v>71</v>
      </c>
      <c r="E112" s="200" t="s">
        <v>73</v>
      </c>
      <c r="F112" s="195" t="s">
        <v>243</v>
      </c>
      <c r="G112" s="192" t="s">
        <v>360</v>
      </c>
      <c r="H112" s="163" t="s">
        <v>350</v>
      </c>
      <c r="I112" s="457">
        <v>500000</v>
      </c>
      <c r="J112" s="468"/>
      <c r="K112" s="114">
        <v>0</v>
      </c>
      <c r="L112" s="114">
        <v>0</v>
      </c>
      <c r="M112" s="114">
        <v>0</v>
      </c>
      <c r="N112" s="114">
        <v>0</v>
      </c>
      <c r="O112" s="114">
        <v>0</v>
      </c>
      <c r="P112" s="39"/>
      <c r="Q112" s="109"/>
      <c r="R112" s="356"/>
      <c r="S112" s="114">
        <v>500000</v>
      </c>
      <c r="T112" s="114">
        <v>0</v>
      </c>
      <c r="U112" s="114">
        <v>0</v>
      </c>
      <c r="V112" s="114">
        <v>0</v>
      </c>
      <c r="W112" s="114">
        <v>0</v>
      </c>
      <c r="X112" s="113">
        <v>0</v>
      </c>
    </row>
    <row r="113" spans="1:24" ht="12.75">
      <c r="A113" s="212">
        <v>107</v>
      </c>
      <c r="B113" s="134" t="s">
        <v>56</v>
      </c>
      <c r="C113" s="209">
        <v>2010</v>
      </c>
      <c r="D113" s="204" t="s">
        <v>75</v>
      </c>
      <c r="E113" s="200" t="s">
        <v>368</v>
      </c>
      <c r="F113" s="195" t="s">
        <v>243</v>
      </c>
      <c r="G113" s="192" t="s">
        <v>47</v>
      </c>
      <c r="H113" s="130" t="s">
        <v>76</v>
      </c>
      <c r="I113" s="449">
        <v>250000</v>
      </c>
      <c r="J113" s="463"/>
      <c r="K113" s="114">
        <v>0</v>
      </c>
      <c r="L113" s="114">
        <v>0</v>
      </c>
      <c r="M113" s="114">
        <v>0</v>
      </c>
      <c r="N113" s="114">
        <v>0</v>
      </c>
      <c r="O113" s="114">
        <v>0</v>
      </c>
      <c r="P113" s="114"/>
      <c r="Q113" s="116"/>
      <c r="R113" s="154"/>
      <c r="S113" s="114"/>
      <c r="T113" s="114">
        <v>0</v>
      </c>
      <c r="U113" s="114">
        <v>0</v>
      </c>
      <c r="V113" s="114">
        <v>0</v>
      </c>
      <c r="W113" s="114">
        <v>0</v>
      </c>
      <c r="X113" s="113"/>
    </row>
    <row r="114" spans="1:24" ht="12.75">
      <c r="A114" s="212">
        <v>108</v>
      </c>
      <c r="B114" s="134" t="s">
        <v>56</v>
      </c>
      <c r="C114" s="209">
        <v>2010</v>
      </c>
      <c r="D114" s="204" t="s">
        <v>75</v>
      </c>
      <c r="E114" s="200" t="s">
        <v>77</v>
      </c>
      <c r="F114" s="195" t="s">
        <v>243</v>
      </c>
      <c r="G114" s="192" t="s">
        <v>47</v>
      </c>
      <c r="H114" s="130" t="s">
        <v>378</v>
      </c>
      <c r="I114" s="449">
        <v>250000</v>
      </c>
      <c r="J114" s="463"/>
      <c r="K114" s="114">
        <v>0</v>
      </c>
      <c r="L114" s="114">
        <v>0</v>
      </c>
      <c r="M114" s="114">
        <v>0</v>
      </c>
      <c r="N114" s="114">
        <v>0</v>
      </c>
      <c r="O114" s="114">
        <v>0</v>
      </c>
      <c r="P114" s="114"/>
      <c r="Q114" s="116"/>
      <c r="R114" s="154"/>
      <c r="S114" s="110"/>
      <c r="T114" s="114">
        <v>0</v>
      </c>
      <c r="U114" s="114">
        <v>0</v>
      </c>
      <c r="V114" s="114">
        <v>0</v>
      </c>
      <c r="W114" s="114">
        <v>0</v>
      </c>
      <c r="X114" s="116">
        <v>250000</v>
      </c>
    </row>
    <row r="115" spans="1:24" ht="12.75">
      <c r="A115" s="212">
        <v>109</v>
      </c>
      <c r="B115" s="134" t="s">
        <v>56</v>
      </c>
      <c r="C115" s="210">
        <v>2008</v>
      </c>
      <c r="D115" s="204" t="s">
        <v>71</v>
      </c>
      <c r="E115" s="200" t="s">
        <v>72</v>
      </c>
      <c r="F115" s="195" t="s">
        <v>243</v>
      </c>
      <c r="G115" s="192" t="s">
        <v>360</v>
      </c>
      <c r="H115" s="163" t="s">
        <v>418</v>
      </c>
      <c r="I115" s="457">
        <v>500000</v>
      </c>
      <c r="J115" s="468"/>
      <c r="K115" s="114">
        <v>0</v>
      </c>
      <c r="L115" s="114">
        <v>0</v>
      </c>
      <c r="M115" s="114">
        <v>0</v>
      </c>
      <c r="N115" s="114">
        <v>0</v>
      </c>
      <c r="O115" s="114">
        <v>0</v>
      </c>
      <c r="P115" s="39"/>
      <c r="Q115" s="109"/>
      <c r="R115" s="356"/>
      <c r="S115" s="39"/>
      <c r="T115" s="114">
        <v>0</v>
      </c>
      <c r="U115" s="114">
        <v>0</v>
      </c>
      <c r="V115" s="114">
        <v>0</v>
      </c>
      <c r="W115" s="114">
        <v>0</v>
      </c>
      <c r="X115" s="113">
        <v>0</v>
      </c>
    </row>
    <row r="116" spans="1:24" ht="12.75">
      <c r="A116" s="517"/>
      <c r="B116" s="518"/>
      <c r="C116" s="519"/>
      <c r="D116" s="520"/>
      <c r="E116" s="521"/>
      <c r="F116" s="522"/>
      <c r="G116" s="523"/>
      <c r="H116" s="519"/>
      <c r="I116" s="524"/>
      <c r="J116" s="525"/>
      <c r="K116" s="526"/>
      <c r="L116" s="526"/>
      <c r="M116" s="526"/>
      <c r="N116" s="527"/>
      <c r="O116" s="527"/>
      <c r="P116" s="527"/>
      <c r="Q116" s="528"/>
      <c r="R116" s="529"/>
      <c r="S116" s="527"/>
      <c r="T116" s="527"/>
      <c r="U116" s="527"/>
      <c r="V116" s="527"/>
      <c r="W116" s="527"/>
      <c r="X116" s="528"/>
    </row>
    <row r="117" spans="1:24" ht="13.5" thickBot="1">
      <c r="A117" s="213" t="s">
        <v>28</v>
      </c>
      <c r="B117" s="211"/>
      <c r="C117" s="190"/>
      <c r="D117" s="208"/>
      <c r="E117" s="202"/>
      <c r="F117" s="197"/>
      <c r="G117" s="194"/>
      <c r="H117" s="190"/>
      <c r="I117" s="460"/>
      <c r="J117" s="475"/>
      <c r="K117" s="117">
        <v>335000</v>
      </c>
      <c r="L117" s="117">
        <v>1272080</v>
      </c>
      <c r="M117" s="117">
        <v>1025834</v>
      </c>
      <c r="N117" s="117">
        <v>1072833</v>
      </c>
      <c r="O117" s="117">
        <v>1314833</v>
      </c>
      <c r="P117" s="117">
        <v>996000</v>
      </c>
      <c r="Q117" s="117">
        <v>1512000</v>
      </c>
      <c r="R117" s="117">
        <v>606840</v>
      </c>
      <c r="S117" s="117">
        <v>935795.2</v>
      </c>
      <c r="T117" s="117">
        <v>909869.056</v>
      </c>
      <c r="U117" s="117">
        <v>999065.12768</v>
      </c>
      <c r="V117" s="117">
        <v>839387.0815104</v>
      </c>
      <c r="W117" s="117">
        <v>542838.693955712</v>
      </c>
      <c r="X117" s="117">
        <v>1232423.8547743834</v>
      </c>
    </row>
    <row r="118" spans="1:24" ht="16.5" customHeight="1" thickBot="1">
      <c r="A118" s="111"/>
      <c r="B118" s="136"/>
      <c r="C118" s="138"/>
      <c r="D118" s="4"/>
      <c r="E118" s="4"/>
      <c r="F118" s="111"/>
      <c r="G118" s="137"/>
      <c r="H118" s="138"/>
      <c r="I118" s="1"/>
      <c r="J118" s="136"/>
      <c r="K118" s="16"/>
      <c r="L118" s="16"/>
      <c r="M118" s="16"/>
      <c r="N118" s="16"/>
      <c r="O118" s="16"/>
      <c r="P118" s="16"/>
      <c r="Q118" s="16"/>
      <c r="R118" s="16"/>
      <c r="S118" s="16"/>
      <c r="T118" s="16"/>
      <c r="U118" s="16"/>
      <c r="V118" s="16"/>
      <c r="W118" s="16"/>
      <c r="X118" s="16"/>
    </row>
    <row r="119" spans="1:24" ht="16.5" customHeight="1">
      <c r="A119" s="224">
        <v>1</v>
      </c>
      <c r="B119" s="421" t="s">
        <v>538</v>
      </c>
      <c r="C119" s="530">
        <v>2006</v>
      </c>
      <c r="D119" s="422"/>
      <c r="E119" s="531" t="s">
        <v>544</v>
      </c>
      <c r="F119" s="423" t="s">
        <v>243</v>
      </c>
      <c r="G119" s="221" t="s">
        <v>540</v>
      </c>
      <c r="H119" s="532" t="s">
        <v>342</v>
      </c>
      <c r="I119" s="533">
        <v>32000</v>
      </c>
      <c r="J119" s="534"/>
      <c r="K119" s="215">
        <v>32000</v>
      </c>
      <c r="L119" s="215">
        <v>0</v>
      </c>
      <c r="M119" s="215">
        <v>0</v>
      </c>
      <c r="N119" s="215">
        <v>0</v>
      </c>
      <c r="O119" s="215">
        <v>0</v>
      </c>
      <c r="P119" s="215">
        <v>0</v>
      </c>
      <c r="Q119" s="220">
        <v>0</v>
      </c>
      <c r="R119" s="216">
        <v>0</v>
      </c>
      <c r="S119" s="215">
        <v>0</v>
      </c>
      <c r="T119" s="215">
        <v>0</v>
      </c>
      <c r="U119" s="215">
        <v>0</v>
      </c>
      <c r="V119" s="215">
        <v>0</v>
      </c>
      <c r="W119" s="175">
        <v>0</v>
      </c>
      <c r="X119" s="176">
        <v>0</v>
      </c>
    </row>
    <row r="120" spans="1:33" ht="16.5" customHeight="1">
      <c r="A120" s="212">
        <v>2</v>
      </c>
      <c r="B120" s="134" t="s">
        <v>538</v>
      </c>
      <c r="C120" s="209">
        <v>2006</v>
      </c>
      <c r="D120" s="203"/>
      <c r="E120" s="428" t="s">
        <v>544</v>
      </c>
      <c r="F120" s="195" t="s">
        <v>243</v>
      </c>
      <c r="G120" s="222" t="s">
        <v>540</v>
      </c>
      <c r="H120" s="429" t="s">
        <v>342</v>
      </c>
      <c r="I120" s="477">
        <v>32000</v>
      </c>
      <c r="J120" s="480"/>
      <c r="K120" s="146">
        <v>32000</v>
      </c>
      <c r="L120" s="146">
        <v>0</v>
      </c>
      <c r="M120" s="146">
        <v>0</v>
      </c>
      <c r="N120" s="146">
        <v>0</v>
      </c>
      <c r="O120" s="146">
        <v>0</v>
      </c>
      <c r="P120" s="146">
        <v>0</v>
      </c>
      <c r="Q120" s="169">
        <v>0</v>
      </c>
      <c r="R120" s="217">
        <v>0</v>
      </c>
      <c r="S120" s="146">
        <v>0</v>
      </c>
      <c r="T120" s="146">
        <v>0</v>
      </c>
      <c r="U120" s="146">
        <v>0</v>
      </c>
      <c r="V120" s="146">
        <v>0</v>
      </c>
      <c r="W120" s="110">
        <v>0</v>
      </c>
      <c r="X120" s="113">
        <v>0</v>
      </c>
      <c r="Y120" s="140"/>
      <c r="Z120" s="140"/>
      <c r="AA120" s="140"/>
      <c r="AB120" s="140"/>
      <c r="AC120" s="140"/>
      <c r="AD120" s="140"/>
      <c r="AE120" s="140"/>
      <c r="AF120" s="140"/>
      <c r="AG120" s="140"/>
    </row>
    <row r="121" spans="1:33" ht="16.5" customHeight="1">
      <c r="A121" s="212">
        <v>3</v>
      </c>
      <c r="B121" s="134" t="s">
        <v>538</v>
      </c>
      <c r="C121" s="209">
        <v>2001</v>
      </c>
      <c r="D121" s="203"/>
      <c r="E121" s="428" t="s">
        <v>541</v>
      </c>
      <c r="F121" s="195" t="s">
        <v>243</v>
      </c>
      <c r="G121" s="222" t="s">
        <v>540</v>
      </c>
      <c r="H121" s="429" t="s">
        <v>342</v>
      </c>
      <c r="I121" s="477">
        <v>30000</v>
      </c>
      <c r="J121" s="480"/>
      <c r="K121" s="146">
        <v>30000</v>
      </c>
      <c r="L121" s="146">
        <v>0</v>
      </c>
      <c r="M121" s="146">
        <v>0</v>
      </c>
      <c r="N121" s="146">
        <v>0</v>
      </c>
      <c r="O121" s="146">
        <v>0</v>
      </c>
      <c r="P121" s="146">
        <v>0</v>
      </c>
      <c r="Q121" s="169">
        <v>0</v>
      </c>
      <c r="R121" s="217">
        <v>0</v>
      </c>
      <c r="S121" s="146">
        <v>0</v>
      </c>
      <c r="T121" s="146">
        <v>0</v>
      </c>
      <c r="U121" s="146">
        <v>35000</v>
      </c>
      <c r="V121" s="146">
        <v>0</v>
      </c>
      <c r="W121" s="110">
        <v>0</v>
      </c>
      <c r="X121" s="113">
        <v>0</v>
      </c>
      <c r="Y121" s="140"/>
      <c r="Z121" s="140"/>
      <c r="AA121" s="140"/>
      <c r="AB121" s="140"/>
      <c r="AC121" s="140"/>
      <c r="AD121" s="140"/>
      <c r="AE121" s="140"/>
      <c r="AF121" s="140"/>
      <c r="AG121" s="140"/>
    </row>
    <row r="122" spans="1:33" ht="16.5" customHeight="1">
      <c r="A122" s="212">
        <v>4</v>
      </c>
      <c r="B122" s="134" t="s">
        <v>538</v>
      </c>
      <c r="C122" s="168"/>
      <c r="D122" s="203"/>
      <c r="E122" s="199" t="s">
        <v>25</v>
      </c>
      <c r="F122" s="195" t="s">
        <v>243</v>
      </c>
      <c r="G122" s="222" t="s">
        <v>540</v>
      </c>
      <c r="H122" s="424" t="s">
        <v>549</v>
      </c>
      <c r="I122" s="476">
        <v>25000</v>
      </c>
      <c r="J122" s="479"/>
      <c r="K122" s="146">
        <v>25000</v>
      </c>
      <c r="L122" s="146">
        <v>25000</v>
      </c>
      <c r="M122" s="146">
        <v>25000</v>
      </c>
      <c r="N122" s="146">
        <v>25000</v>
      </c>
      <c r="O122" s="146">
        <v>25000</v>
      </c>
      <c r="P122" s="146">
        <v>25000</v>
      </c>
      <c r="Q122" s="169">
        <v>0</v>
      </c>
      <c r="R122" s="217">
        <v>25000</v>
      </c>
      <c r="S122" s="146">
        <v>0</v>
      </c>
      <c r="T122" s="146">
        <v>25000</v>
      </c>
      <c r="U122" s="146">
        <v>0</v>
      </c>
      <c r="V122" s="146">
        <v>25000</v>
      </c>
      <c r="W122" s="110">
        <v>0</v>
      </c>
      <c r="X122" s="113">
        <v>0</v>
      </c>
      <c r="Y122" s="140"/>
      <c r="Z122" s="140"/>
      <c r="AA122" s="140"/>
      <c r="AB122" s="140"/>
      <c r="AC122" s="140"/>
      <c r="AD122" s="140"/>
      <c r="AE122" s="140"/>
      <c r="AF122" s="140"/>
      <c r="AG122" s="140"/>
    </row>
    <row r="123" spans="1:33" ht="16.5" customHeight="1">
      <c r="A123" s="212">
        <v>5</v>
      </c>
      <c r="B123" s="134" t="s">
        <v>538</v>
      </c>
      <c r="C123" s="168"/>
      <c r="D123" s="203"/>
      <c r="E123" s="199" t="s">
        <v>548</v>
      </c>
      <c r="F123" s="427" t="s">
        <v>383</v>
      </c>
      <c r="G123" s="222" t="s">
        <v>540</v>
      </c>
      <c r="H123" s="210"/>
      <c r="I123" s="476">
        <v>87500</v>
      </c>
      <c r="J123" s="479"/>
      <c r="K123" s="146">
        <v>0</v>
      </c>
      <c r="L123" s="146">
        <v>87500</v>
      </c>
      <c r="M123" s="146">
        <v>0</v>
      </c>
      <c r="N123" s="146">
        <v>0</v>
      </c>
      <c r="O123" s="146">
        <v>0</v>
      </c>
      <c r="P123" s="146">
        <v>0</v>
      </c>
      <c r="Q123" s="169">
        <v>0</v>
      </c>
      <c r="R123" s="217">
        <v>0</v>
      </c>
      <c r="S123" s="146">
        <v>0</v>
      </c>
      <c r="T123" s="146">
        <v>0</v>
      </c>
      <c r="U123" s="146">
        <v>0</v>
      </c>
      <c r="V123" s="146">
        <v>0</v>
      </c>
      <c r="W123" s="146">
        <v>0</v>
      </c>
      <c r="X123" s="169">
        <v>0</v>
      </c>
      <c r="Y123" s="140"/>
      <c r="Z123" s="140"/>
      <c r="AA123" s="140"/>
      <c r="AB123" s="140"/>
      <c r="AC123" s="140"/>
      <c r="AD123" s="140"/>
      <c r="AE123" s="140"/>
      <c r="AF123" s="140"/>
      <c r="AG123" s="140"/>
    </row>
    <row r="124" spans="1:33" ht="16.5" customHeight="1">
      <c r="A124" s="212">
        <v>6</v>
      </c>
      <c r="B124" s="134" t="s">
        <v>538</v>
      </c>
      <c r="C124" s="168"/>
      <c r="D124" s="203"/>
      <c r="E124" s="199" t="s">
        <v>550</v>
      </c>
      <c r="F124" s="195" t="s">
        <v>383</v>
      </c>
      <c r="G124" s="222" t="s">
        <v>540</v>
      </c>
      <c r="H124" s="424"/>
      <c r="I124" s="476">
        <v>14000</v>
      </c>
      <c r="J124" s="479"/>
      <c r="K124" s="146">
        <v>0</v>
      </c>
      <c r="L124" s="170">
        <v>14000</v>
      </c>
      <c r="M124" s="146">
        <v>0</v>
      </c>
      <c r="N124" s="146">
        <v>0</v>
      </c>
      <c r="O124" s="146">
        <v>0</v>
      </c>
      <c r="P124" s="146">
        <v>0</v>
      </c>
      <c r="Q124" s="169">
        <v>0</v>
      </c>
      <c r="R124" s="217">
        <v>0</v>
      </c>
      <c r="S124" s="146">
        <v>0</v>
      </c>
      <c r="T124" s="146">
        <v>0</v>
      </c>
      <c r="U124" s="146">
        <v>0</v>
      </c>
      <c r="V124" s="146">
        <v>0</v>
      </c>
      <c r="W124" s="110">
        <v>0</v>
      </c>
      <c r="X124" s="113">
        <v>0</v>
      </c>
      <c r="Y124" s="140"/>
      <c r="Z124" s="140"/>
      <c r="AA124" s="140"/>
      <c r="AB124" s="140"/>
      <c r="AC124" s="140"/>
      <c r="AD124" s="140"/>
      <c r="AE124" s="140"/>
      <c r="AF124" s="140"/>
      <c r="AG124" s="140"/>
    </row>
    <row r="125" spans="1:33" ht="16.5" customHeight="1">
      <c r="A125" s="212">
        <v>7</v>
      </c>
      <c r="B125" s="134" t="s">
        <v>538</v>
      </c>
      <c r="C125" s="210"/>
      <c r="D125" s="203"/>
      <c r="E125" s="425" t="s">
        <v>91</v>
      </c>
      <c r="F125" s="195" t="s">
        <v>243</v>
      </c>
      <c r="G125" s="222" t="s">
        <v>540</v>
      </c>
      <c r="H125" s="426"/>
      <c r="I125" s="477"/>
      <c r="J125" s="480"/>
      <c r="K125" s="146">
        <v>0</v>
      </c>
      <c r="L125" s="146">
        <v>10000</v>
      </c>
      <c r="M125" s="146"/>
      <c r="N125" s="146"/>
      <c r="O125" s="146"/>
      <c r="P125" s="146"/>
      <c r="Q125" s="169"/>
      <c r="R125" s="217"/>
      <c r="S125" s="146"/>
      <c r="T125" s="146"/>
      <c r="U125" s="146"/>
      <c r="V125" s="146"/>
      <c r="W125" s="146"/>
      <c r="X125" s="169"/>
      <c r="Y125" s="140"/>
      <c r="Z125" s="140"/>
      <c r="AA125" s="140"/>
      <c r="AB125" s="140"/>
      <c r="AC125" s="140"/>
      <c r="AD125" s="140"/>
      <c r="AE125" s="140"/>
      <c r="AF125" s="140"/>
      <c r="AG125" s="140"/>
    </row>
    <row r="126" spans="1:33" ht="16.5" customHeight="1">
      <c r="A126" s="212">
        <v>8</v>
      </c>
      <c r="B126" s="134" t="s">
        <v>538</v>
      </c>
      <c r="C126" s="209">
        <v>2005</v>
      </c>
      <c r="D126" s="203"/>
      <c r="E126" s="428" t="s">
        <v>541</v>
      </c>
      <c r="F126" s="195" t="s">
        <v>243</v>
      </c>
      <c r="G126" s="222" t="s">
        <v>540</v>
      </c>
      <c r="H126" s="430" t="s">
        <v>346</v>
      </c>
      <c r="I126" s="477">
        <v>32000</v>
      </c>
      <c r="J126" s="480"/>
      <c r="K126" s="146">
        <v>0</v>
      </c>
      <c r="L126" s="146">
        <v>0</v>
      </c>
      <c r="M126" s="146">
        <v>0</v>
      </c>
      <c r="N126" s="146">
        <v>0</v>
      </c>
      <c r="O126" s="146">
        <v>32000</v>
      </c>
      <c r="P126" s="146">
        <v>0</v>
      </c>
      <c r="Q126" s="169">
        <v>0</v>
      </c>
      <c r="R126" s="217">
        <v>0</v>
      </c>
      <c r="S126" s="146">
        <v>0</v>
      </c>
      <c r="T126" s="146">
        <v>0</v>
      </c>
      <c r="U126" s="146">
        <v>0</v>
      </c>
      <c r="V126" s="146">
        <v>0</v>
      </c>
      <c r="W126" s="110">
        <v>0</v>
      </c>
      <c r="X126" s="113">
        <v>0</v>
      </c>
      <c r="Y126" s="140"/>
      <c r="Z126" s="140"/>
      <c r="AA126" s="140"/>
      <c r="AB126" s="140"/>
      <c r="AC126" s="140"/>
      <c r="AD126" s="140"/>
      <c r="AE126" s="140"/>
      <c r="AF126" s="140"/>
      <c r="AG126" s="140"/>
    </row>
    <row r="127" spans="1:33" ht="16.5" customHeight="1">
      <c r="A127" s="212">
        <v>9</v>
      </c>
      <c r="B127" s="203" t="s">
        <v>538</v>
      </c>
      <c r="C127" s="209">
        <v>2005</v>
      </c>
      <c r="D127" s="203"/>
      <c r="E127" s="428" t="s">
        <v>526</v>
      </c>
      <c r="F127" s="195" t="s">
        <v>243</v>
      </c>
      <c r="G127" s="222" t="s">
        <v>540</v>
      </c>
      <c r="H127" s="430" t="s">
        <v>346</v>
      </c>
      <c r="I127" s="477">
        <v>30000</v>
      </c>
      <c r="J127" s="480"/>
      <c r="K127" s="146">
        <v>0</v>
      </c>
      <c r="L127" s="146">
        <v>0</v>
      </c>
      <c r="M127" s="146">
        <v>0</v>
      </c>
      <c r="N127" s="146">
        <v>0</v>
      </c>
      <c r="O127" s="146">
        <v>30000</v>
      </c>
      <c r="P127" s="146">
        <v>0</v>
      </c>
      <c r="Q127" s="169">
        <v>0</v>
      </c>
      <c r="R127" s="217">
        <v>0</v>
      </c>
      <c r="S127" s="146">
        <v>0</v>
      </c>
      <c r="T127" s="146">
        <v>0</v>
      </c>
      <c r="U127" s="146">
        <v>0</v>
      </c>
      <c r="V127" s="146">
        <v>0</v>
      </c>
      <c r="W127" s="110">
        <v>0</v>
      </c>
      <c r="X127" s="171">
        <v>0</v>
      </c>
      <c r="Y127" s="140"/>
      <c r="Z127" s="140"/>
      <c r="AA127" s="140"/>
      <c r="AB127" s="140"/>
      <c r="AC127" s="140"/>
      <c r="AD127" s="140"/>
      <c r="AE127" s="140"/>
      <c r="AF127" s="140"/>
      <c r="AG127" s="140"/>
    </row>
    <row r="128" spans="1:33" ht="16.5" customHeight="1">
      <c r="A128" s="212">
        <v>10</v>
      </c>
      <c r="B128" s="203" t="s">
        <v>538</v>
      </c>
      <c r="C128" s="209">
        <v>2006</v>
      </c>
      <c r="D128" s="203"/>
      <c r="E128" s="428" t="s">
        <v>543</v>
      </c>
      <c r="F128" s="195" t="s">
        <v>243</v>
      </c>
      <c r="G128" s="222" t="s">
        <v>540</v>
      </c>
      <c r="H128" s="426" t="s">
        <v>347</v>
      </c>
      <c r="I128" s="477">
        <v>300000</v>
      </c>
      <c r="J128" s="480"/>
      <c r="K128" s="535">
        <v>0</v>
      </c>
      <c r="L128" s="535">
        <v>0</v>
      </c>
      <c r="M128" s="535">
        <v>0</v>
      </c>
      <c r="N128" s="535">
        <v>0</v>
      </c>
      <c r="O128" s="535">
        <v>0</v>
      </c>
      <c r="P128" s="535">
        <v>0</v>
      </c>
      <c r="Q128" s="536">
        <v>300000</v>
      </c>
      <c r="R128" s="537">
        <v>0</v>
      </c>
      <c r="S128" s="535">
        <v>0</v>
      </c>
      <c r="T128" s="535">
        <v>0</v>
      </c>
      <c r="U128" s="535">
        <v>0</v>
      </c>
      <c r="V128" s="535">
        <v>0</v>
      </c>
      <c r="W128" s="535">
        <v>0</v>
      </c>
      <c r="X128" s="538">
        <v>0</v>
      </c>
      <c r="Y128" s="140"/>
      <c r="Z128" s="140"/>
      <c r="AA128" s="140"/>
      <c r="AB128" s="140"/>
      <c r="AC128" s="140"/>
      <c r="AD128" s="140"/>
      <c r="AE128" s="140"/>
      <c r="AF128" s="140"/>
      <c r="AG128" s="140"/>
    </row>
    <row r="129" spans="1:33" ht="16.5" customHeight="1" hidden="1">
      <c r="A129" s="212">
        <v>11</v>
      </c>
      <c r="B129" s="134" t="s">
        <v>538</v>
      </c>
      <c r="C129" s="168"/>
      <c r="D129" s="203"/>
      <c r="E129" s="199" t="s">
        <v>547</v>
      </c>
      <c r="F129" s="195" t="s">
        <v>383</v>
      </c>
      <c r="G129" s="222" t="s">
        <v>540</v>
      </c>
      <c r="H129" s="424"/>
      <c r="I129" s="476">
        <v>87500</v>
      </c>
      <c r="J129" s="479"/>
      <c r="K129" s="146">
        <v>0</v>
      </c>
      <c r="L129" s="146">
        <v>0</v>
      </c>
      <c r="M129" s="146">
        <v>0</v>
      </c>
      <c r="N129" s="146">
        <v>0</v>
      </c>
      <c r="O129" s="146">
        <v>0</v>
      </c>
      <c r="P129" s="146">
        <v>0</v>
      </c>
      <c r="Q129" s="169">
        <v>0</v>
      </c>
      <c r="R129" s="217">
        <v>0</v>
      </c>
      <c r="S129" s="146">
        <v>0</v>
      </c>
      <c r="T129" s="146">
        <v>0</v>
      </c>
      <c r="U129" s="146">
        <v>0</v>
      </c>
      <c r="V129" s="146">
        <v>0</v>
      </c>
      <c r="W129" s="110">
        <v>0</v>
      </c>
      <c r="X129" s="113">
        <v>0</v>
      </c>
      <c r="Y129" s="140"/>
      <c r="Z129" s="140"/>
      <c r="AA129" s="140"/>
      <c r="AB129" s="140"/>
      <c r="AC129" s="140"/>
      <c r="AD129" s="140"/>
      <c r="AE129" s="140"/>
      <c r="AF129" s="140"/>
      <c r="AG129" s="140"/>
    </row>
    <row r="130" spans="1:33" ht="16.5" customHeight="1" hidden="1">
      <c r="A130" s="212">
        <v>12</v>
      </c>
      <c r="B130" s="134" t="s">
        <v>538</v>
      </c>
      <c r="C130" s="168"/>
      <c r="D130" s="203"/>
      <c r="E130" s="199" t="s">
        <v>552</v>
      </c>
      <c r="F130" s="195" t="s">
        <v>383</v>
      </c>
      <c r="G130" s="222" t="s">
        <v>540</v>
      </c>
      <c r="H130" s="424"/>
      <c r="I130" s="476">
        <v>60000</v>
      </c>
      <c r="J130" s="479"/>
      <c r="K130" s="146">
        <v>0</v>
      </c>
      <c r="L130" s="146">
        <v>0</v>
      </c>
      <c r="M130" s="146">
        <v>0</v>
      </c>
      <c r="N130" s="146">
        <v>0</v>
      </c>
      <c r="O130" s="146">
        <v>0</v>
      </c>
      <c r="P130" s="146">
        <v>0</v>
      </c>
      <c r="Q130" s="169">
        <v>0</v>
      </c>
      <c r="R130" s="217">
        <v>0</v>
      </c>
      <c r="S130" s="146">
        <v>0</v>
      </c>
      <c r="T130" s="146">
        <v>0</v>
      </c>
      <c r="U130" s="146">
        <v>0</v>
      </c>
      <c r="V130" s="146">
        <v>0</v>
      </c>
      <c r="W130" s="146">
        <v>0</v>
      </c>
      <c r="X130" s="169">
        <v>0</v>
      </c>
      <c r="Y130" s="140"/>
      <c r="Z130" s="140"/>
      <c r="AA130" s="140"/>
      <c r="AB130" s="140"/>
      <c r="AC130" s="140"/>
      <c r="AD130" s="140"/>
      <c r="AE130" s="140"/>
      <c r="AF130" s="140"/>
      <c r="AG130" s="140"/>
    </row>
    <row r="131" spans="1:33" ht="16.5" customHeight="1" hidden="1">
      <c r="A131" s="212">
        <v>13</v>
      </c>
      <c r="B131" s="134" t="s">
        <v>538</v>
      </c>
      <c r="C131" s="168"/>
      <c r="D131" s="203"/>
      <c r="E131" s="199" t="s">
        <v>551</v>
      </c>
      <c r="F131" s="195" t="s">
        <v>243</v>
      </c>
      <c r="G131" s="222" t="s">
        <v>540</v>
      </c>
      <c r="H131" s="424"/>
      <c r="I131" s="476">
        <v>26000</v>
      </c>
      <c r="J131" s="479"/>
      <c r="K131" s="146">
        <v>0</v>
      </c>
      <c r="L131" s="146">
        <v>0</v>
      </c>
      <c r="M131" s="146">
        <v>0</v>
      </c>
      <c r="N131" s="146">
        <v>0</v>
      </c>
      <c r="O131" s="146">
        <v>0</v>
      </c>
      <c r="P131" s="146">
        <v>0</v>
      </c>
      <c r="Q131" s="169">
        <v>0</v>
      </c>
      <c r="R131" s="217">
        <v>0</v>
      </c>
      <c r="S131" s="146">
        <v>0</v>
      </c>
      <c r="T131" s="146">
        <v>0</v>
      </c>
      <c r="U131" s="146">
        <v>0</v>
      </c>
      <c r="V131" s="146">
        <v>0</v>
      </c>
      <c r="W131" s="146">
        <v>0</v>
      </c>
      <c r="X131" s="169">
        <v>0</v>
      </c>
      <c r="Y131" s="140"/>
      <c r="Z131" s="140"/>
      <c r="AA131" s="140"/>
      <c r="AB131" s="140"/>
      <c r="AC131" s="140"/>
      <c r="AD131" s="140"/>
      <c r="AE131" s="140"/>
      <c r="AF131" s="140"/>
      <c r="AG131" s="140"/>
    </row>
    <row r="132" spans="1:33" ht="12.75" hidden="1">
      <c r="A132" s="212">
        <v>14</v>
      </c>
      <c r="B132" s="134" t="s">
        <v>538</v>
      </c>
      <c r="C132" s="210"/>
      <c r="D132" s="203"/>
      <c r="E132" s="425" t="s">
        <v>546</v>
      </c>
      <c r="F132" s="195" t="s">
        <v>243</v>
      </c>
      <c r="G132" s="222" t="s">
        <v>540</v>
      </c>
      <c r="H132" s="426"/>
      <c r="I132" s="477">
        <v>12000</v>
      </c>
      <c r="J132" s="480"/>
      <c r="K132" s="146">
        <v>0</v>
      </c>
      <c r="L132" s="146">
        <v>0</v>
      </c>
      <c r="M132" s="146">
        <v>0</v>
      </c>
      <c r="N132" s="146">
        <v>0</v>
      </c>
      <c r="O132" s="146">
        <v>0</v>
      </c>
      <c r="P132" s="146">
        <v>0</v>
      </c>
      <c r="Q132" s="169">
        <v>0</v>
      </c>
      <c r="R132" s="217">
        <v>0</v>
      </c>
      <c r="S132" s="146">
        <v>0</v>
      </c>
      <c r="T132" s="146">
        <v>0</v>
      </c>
      <c r="U132" s="146">
        <v>0</v>
      </c>
      <c r="V132" s="146">
        <v>0</v>
      </c>
      <c r="W132" s="146">
        <v>0</v>
      </c>
      <c r="X132" s="169">
        <v>0</v>
      </c>
      <c r="Y132" s="140"/>
      <c r="Z132" s="140"/>
      <c r="AA132" s="140"/>
      <c r="AB132" s="140"/>
      <c r="AC132" s="140"/>
      <c r="AD132" s="140"/>
      <c r="AE132" s="140"/>
      <c r="AF132" s="140"/>
      <c r="AG132" s="140"/>
    </row>
    <row r="133" spans="1:33" ht="12.75" hidden="1">
      <c r="A133" s="212">
        <v>15</v>
      </c>
      <c r="B133" s="134" t="s">
        <v>538</v>
      </c>
      <c r="C133" s="209">
        <v>2002</v>
      </c>
      <c r="D133" s="203"/>
      <c r="E133" s="428" t="s">
        <v>542</v>
      </c>
      <c r="F133" s="195" t="s">
        <v>243</v>
      </c>
      <c r="G133" s="222" t="s">
        <v>540</v>
      </c>
      <c r="H133" s="430" t="s">
        <v>348</v>
      </c>
      <c r="I133" s="477">
        <v>30000</v>
      </c>
      <c r="J133" s="480"/>
      <c r="K133" s="146">
        <v>0</v>
      </c>
      <c r="L133" s="146">
        <v>0</v>
      </c>
      <c r="M133" s="146">
        <v>0</v>
      </c>
      <c r="N133" s="146">
        <v>0</v>
      </c>
      <c r="O133" s="146">
        <v>0</v>
      </c>
      <c r="P133" s="146">
        <v>0</v>
      </c>
      <c r="Q133" s="169">
        <v>0</v>
      </c>
      <c r="R133" s="217">
        <v>30000</v>
      </c>
      <c r="S133" s="146">
        <v>0</v>
      </c>
      <c r="T133" s="146">
        <v>0</v>
      </c>
      <c r="U133" s="146">
        <v>0</v>
      </c>
      <c r="V133" s="146">
        <v>0</v>
      </c>
      <c r="W133" s="146">
        <v>0</v>
      </c>
      <c r="X133" s="113">
        <v>0</v>
      </c>
      <c r="Y133" s="140"/>
      <c r="Z133" s="140"/>
      <c r="AA133" s="140"/>
      <c r="AB133" s="140"/>
      <c r="AC133" s="140"/>
      <c r="AD133" s="140"/>
      <c r="AE133" s="140"/>
      <c r="AF133" s="140"/>
      <c r="AG133" s="140"/>
    </row>
    <row r="134" spans="1:33" ht="12.75" hidden="1">
      <c r="A134" s="212">
        <v>16</v>
      </c>
      <c r="B134" s="134" t="s">
        <v>538</v>
      </c>
      <c r="C134" s="210">
        <v>2008</v>
      </c>
      <c r="D134" s="203"/>
      <c r="E134" s="425" t="s">
        <v>526</v>
      </c>
      <c r="F134" s="195" t="s">
        <v>243</v>
      </c>
      <c r="G134" s="222" t="s">
        <v>540</v>
      </c>
      <c r="H134" s="426" t="s">
        <v>349</v>
      </c>
      <c r="I134" s="477">
        <v>30000</v>
      </c>
      <c r="J134" s="480"/>
      <c r="K134" s="146">
        <v>0</v>
      </c>
      <c r="L134" s="146">
        <v>0</v>
      </c>
      <c r="M134" s="146">
        <v>0</v>
      </c>
      <c r="N134" s="146">
        <v>0</v>
      </c>
      <c r="O134" s="146">
        <v>0</v>
      </c>
      <c r="P134" s="146">
        <v>0</v>
      </c>
      <c r="Q134" s="169">
        <v>0</v>
      </c>
      <c r="R134" s="217">
        <v>0</v>
      </c>
      <c r="S134" s="147">
        <v>30000</v>
      </c>
      <c r="T134" s="146">
        <v>0</v>
      </c>
      <c r="U134" s="146">
        <v>0</v>
      </c>
      <c r="V134" s="146">
        <v>0</v>
      </c>
      <c r="W134" s="146">
        <v>0</v>
      </c>
      <c r="X134" s="113">
        <v>0</v>
      </c>
      <c r="Y134" s="140"/>
      <c r="Z134" s="140"/>
      <c r="AA134" s="140"/>
      <c r="AB134" s="140"/>
      <c r="AC134" s="140"/>
      <c r="AD134" s="140"/>
      <c r="AE134" s="140"/>
      <c r="AF134" s="140"/>
      <c r="AG134" s="140"/>
    </row>
    <row r="135" spans="1:33" ht="12.75" hidden="1">
      <c r="A135" s="212">
        <v>17</v>
      </c>
      <c r="B135" s="134" t="s">
        <v>538</v>
      </c>
      <c r="C135" s="209">
        <v>2000</v>
      </c>
      <c r="D135" s="203"/>
      <c r="E135" s="428" t="s">
        <v>539</v>
      </c>
      <c r="F135" s="195" t="s">
        <v>243</v>
      </c>
      <c r="G135" s="222" t="s">
        <v>540</v>
      </c>
      <c r="H135" s="426" t="s">
        <v>350</v>
      </c>
      <c r="I135" s="477">
        <v>120000</v>
      </c>
      <c r="J135" s="480"/>
      <c r="K135" s="146">
        <v>0</v>
      </c>
      <c r="L135" s="146">
        <v>0</v>
      </c>
      <c r="M135" s="146">
        <v>0</v>
      </c>
      <c r="N135" s="146">
        <v>0</v>
      </c>
      <c r="O135" s="146">
        <v>0</v>
      </c>
      <c r="P135" s="146">
        <v>0</v>
      </c>
      <c r="Q135" s="169">
        <v>0</v>
      </c>
      <c r="R135" s="217">
        <v>0</v>
      </c>
      <c r="S135" s="146">
        <v>0</v>
      </c>
      <c r="T135" s="146">
        <v>120000</v>
      </c>
      <c r="U135" s="146">
        <v>0</v>
      </c>
      <c r="V135" s="146">
        <v>0</v>
      </c>
      <c r="W135" s="146">
        <v>0</v>
      </c>
      <c r="X135" s="113">
        <v>0</v>
      </c>
      <c r="Y135" s="140"/>
      <c r="Z135" s="140"/>
      <c r="AA135" s="140"/>
      <c r="AB135" s="140"/>
      <c r="AC135" s="140"/>
      <c r="AD135" s="140"/>
      <c r="AE135" s="140"/>
      <c r="AF135" s="140"/>
      <c r="AG135" s="140"/>
    </row>
    <row r="136" spans="1:33" ht="15" hidden="1">
      <c r="A136" s="212">
        <v>18</v>
      </c>
      <c r="B136" s="134" t="s">
        <v>538</v>
      </c>
      <c r="C136" s="210">
        <v>2009</v>
      </c>
      <c r="D136" s="203"/>
      <c r="E136" s="425" t="s">
        <v>545</v>
      </c>
      <c r="F136" s="195" t="s">
        <v>243</v>
      </c>
      <c r="G136" s="222" t="s">
        <v>540</v>
      </c>
      <c r="H136" s="431" t="s">
        <v>350</v>
      </c>
      <c r="I136" s="476">
        <v>16000</v>
      </c>
      <c r="J136" s="480"/>
      <c r="K136" s="148">
        <v>0</v>
      </c>
      <c r="L136" s="148">
        <v>0</v>
      </c>
      <c r="M136" s="148">
        <v>0</v>
      </c>
      <c r="N136" s="148">
        <v>0</v>
      </c>
      <c r="O136" s="148">
        <v>0</v>
      </c>
      <c r="P136" s="148">
        <v>0</v>
      </c>
      <c r="Q136" s="149">
        <v>0</v>
      </c>
      <c r="R136" s="218">
        <v>0</v>
      </c>
      <c r="S136" s="148">
        <v>0</v>
      </c>
      <c r="T136" s="148">
        <v>16000</v>
      </c>
      <c r="U136" s="148">
        <v>0</v>
      </c>
      <c r="V136" s="148">
        <v>0</v>
      </c>
      <c r="W136" s="148">
        <v>0</v>
      </c>
      <c r="X136" s="149">
        <v>0</v>
      </c>
      <c r="Y136" s="140"/>
      <c r="Z136" s="140"/>
      <c r="AA136" s="140"/>
      <c r="AB136" s="140"/>
      <c r="AC136" s="140"/>
      <c r="AD136" s="140"/>
      <c r="AE136" s="140"/>
      <c r="AF136" s="140"/>
      <c r="AG136" s="140"/>
    </row>
    <row r="137" spans="1:33" ht="12.75" hidden="1">
      <c r="A137" s="212">
        <v>19</v>
      </c>
      <c r="B137" s="134" t="s">
        <v>538</v>
      </c>
      <c r="C137" s="168"/>
      <c r="D137" s="203"/>
      <c r="E137" s="199" t="s">
        <v>90</v>
      </c>
      <c r="F137" s="195" t="s">
        <v>243</v>
      </c>
      <c r="G137" s="222" t="s">
        <v>540</v>
      </c>
      <c r="H137" s="424"/>
      <c r="I137" s="476">
        <v>26000</v>
      </c>
      <c r="J137" s="479"/>
      <c r="K137" s="146"/>
      <c r="L137" s="146">
        <v>0</v>
      </c>
      <c r="M137" s="146"/>
      <c r="N137" s="146"/>
      <c r="O137" s="146"/>
      <c r="P137" s="146"/>
      <c r="Q137" s="169"/>
      <c r="R137" s="217"/>
      <c r="S137" s="146"/>
      <c r="T137" s="146"/>
      <c r="U137" s="146"/>
      <c r="V137" s="146"/>
      <c r="W137" s="146"/>
      <c r="X137" s="169"/>
      <c r="Y137" s="140"/>
      <c r="Z137" s="140"/>
      <c r="AA137" s="140"/>
      <c r="AB137" s="140"/>
      <c r="AC137" s="140"/>
      <c r="AD137" s="140"/>
      <c r="AE137" s="140"/>
      <c r="AF137" s="140"/>
      <c r="AG137" s="140"/>
    </row>
    <row r="138" spans="1:33" ht="13.5" thickBot="1">
      <c r="A138" s="225" t="s">
        <v>29</v>
      </c>
      <c r="B138" s="211"/>
      <c r="C138" s="190"/>
      <c r="D138" s="208"/>
      <c r="E138" s="432"/>
      <c r="F138" s="197"/>
      <c r="G138" s="223"/>
      <c r="H138" s="433"/>
      <c r="I138" s="478"/>
      <c r="J138" s="481"/>
      <c r="K138" s="150">
        <v>119000</v>
      </c>
      <c r="L138" s="150">
        <v>136500</v>
      </c>
      <c r="M138" s="150">
        <v>25000</v>
      </c>
      <c r="N138" s="150">
        <v>25000</v>
      </c>
      <c r="O138" s="150">
        <v>87000</v>
      </c>
      <c r="P138" s="150">
        <v>25000</v>
      </c>
      <c r="Q138" s="151">
        <v>300000</v>
      </c>
      <c r="R138" s="219">
        <v>55000</v>
      </c>
      <c r="S138" s="150">
        <v>30000</v>
      </c>
      <c r="T138" s="150">
        <v>161000</v>
      </c>
      <c r="U138" s="150">
        <v>35000</v>
      </c>
      <c r="V138" s="150">
        <v>25000</v>
      </c>
      <c r="W138" s="150">
        <v>0</v>
      </c>
      <c r="X138" s="151">
        <v>0</v>
      </c>
      <c r="Y138" s="140"/>
      <c r="Z138" s="140"/>
      <c r="AA138" s="140"/>
      <c r="AB138" s="140"/>
      <c r="AC138" s="140"/>
      <c r="AD138" s="140"/>
      <c r="AE138" s="140"/>
      <c r="AF138" s="140"/>
      <c r="AG138" s="140"/>
    </row>
    <row r="139" spans="1:33" ht="16.5" customHeight="1" thickBot="1">
      <c r="A139" s="112"/>
      <c r="B139" s="136"/>
      <c r="C139" s="138"/>
      <c r="D139" s="4"/>
      <c r="E139" s="2"/>
      <c r="F139" s="111"/>
      <c r="G139" s="141"/>
      <c r="H139" s="434"/>
      <c r="I139" s="152"/>
      <c r="J139" s="29"/>
      <c r="K139" s="152"/>
      <c r="L139" s="152"/>
      <c r="M139" s="152"/>
      <c r="N139" s="152"/>
      <c r="O139" s="152"/>
      <c r="P139" s="152"/>
      <c r="Q139" s="152"/>
      <c r="R139" s="152"/>
      <c r="S139" s="152"/>
      <c r="T139" s="152"/>
      <c r="U139" s="152"/>
      <c r="V139" s="152"/>
      <c r="W139" s="152"/>
      <c r="X139" s="152"/>
      <c r="Y139" s="140"/>
      <c r="Z139" s="140"/>
      <c r="AA139" s="140"/>
      <c r="AB139" s="140"/>
      <c r="AC139" s="140"/>
      <c r="AD139" s="140"/>
      <c r="AE139" s="140"/>
      <c r="AF139" s="140"/>
      <c r="AG139" s="140"/>
    </row>
    <row r="140" spans="1:24" ht="16.5" customHeight="1">
      <c r="A140" s="214">
        <v>1</v>
      </c>
      <c r="B140" s="172" t="s">
        <v>553</v>
      </c>
      <c r="C140" s="173"/>
      <c r="D140" s="238"/>
      <c r="E140" s="234" t="s">
        <v>84</v>
      </c>
      <c r="F140" s="231" t="s">
        <v>244</v>
      </c>
      <c r="G140" s="231" t="s">
        <v>554</v>
      </c>
      <c r="H140" s="231"/>
      <c r="I140" s="226">
        <v>30000</v>
      </c>
      <c r="J140" s="482"/>
      <c r="K140" s="486">
        <v>30000</v>
      </c>
      <c r="L140" s="487">
        <v>0</v>
      </c>
      <c r="M140" s="487">
        <v>0</v>
      </c>
      <c r="N140" s="487">
        <v>0</v>
      </c>
      <c r="O140" s="487">
        <v>0</v>
      </c>
      <c r="P140" s="487">
        <v>0</v>
      </c>
      <c r="Q140" s="176">
        <v>0</v>
      </c>
      <c r="R140" s="174">
        <v>0</v>
      </c>
      <c r="S140" s="175">
        <v>0</v>
      </c>
      <c r="T140" s="175">
        <v>0</v>
      </c>
      <c r="U140" s="175">
        <v>0</v>
      </c>
      <c r="V140" s="175">
        <v>0</v>
      </c>
      <c r="W140" s="175">
        <v>0</v>
      </c>
      <c r="X140" s="176">
        <v>0</v>
      </c>
    </row>
    <row r="141" spans="1:24" ht="16.5" customHeight="1">
      <c r="A141" s="139">
        <v>2</v>
      </c>
      <c r="B141" s="162" t="s">
        <v>553</v>
      </c>
      <c r="C141" s="168"/>
      <c r="D141" s="131"/>
      <c r="E141" s="235" t="s">
        <v>81</v>
      </c>
      <c r="F141" s="229" t="s">
        <v>244</v>
      </c>
      <c r="G141" s="229" t="s">
        <v>554</v>
      </c>
      <c r="H141" s="229"/>
      <c r="I141" s="227">
        <v>25000</v>
      </c>
      <c r="J141" s="483"/>
      <c r="K141" s="488">
        <v>25000</v>
      </c>
      <c r="L141" s="489">
        <v>0</v>
      </c>
      <c r="M141" s="489">
        <v>0</v>
      </c>
      <c r="N141" s="489">
        <v>0</v>
      </c>
      <c r="O141" s="489">
        <v>0</v>
      </c>
      <c r="P141" s="489">
        <v>0</v>
      </c>
      <c r="Q141" s="113">
        <v>0</v>
      </c>
      <c r="R141" s="177">
        <v>0</v>
      </c>
      <c r="S141" s="110">
        <v>0</v>
      </c>
      <c r="T141" s="110">
        <v>0</v>
      </c>
      <c r="U141" s="110">
        <v>0</v>
      </c>
      <c r="V141" s="110">
        <v>0</v>
      </c>
      <c r="W141" s="110">
        <v>0</v>
      </c>
      <c r="X141" s="113">
        <v>0</v>
      </c>
    </row>
    <row r="142" spans="1:24" ht="16.5" customHeight="1">
      <c r="A142" s="139">
        <v>3</v>
      </c>
      <c r="B142" s="162" t="s">
        <v>553</v>
      </c>
      <c r="C142" s="168"/>
      <c r="D142" s="131"/>
      <c r="E142" s="235" t="s">
        <v>82</v>
      </c>
      <c r="F142" s="229" t="s">
        <v>243</v>
      </c>
      <c r="G142" s="229" t="s">
        <v>554</v>
      </c>
      <c r="H142" s="229"/>
      <c r="I142" s="227">
        <v>10000</v>
      </c>
      <c r="J142" s="483"/>
      <c r="K142" s="488">
        <v>10000</v>
      </c>
      <c r="L142" s="489">
        <v>0</v>
      </c>
      <c r="M142" s="489">
        <v>0</v>
      </c>
      <c r="N142" s="489">
        <v>0</v>
      </c>
      <c r="O142" s="489">
        <v>0</v>
      </c>
      <c r="P142" s="489">
        <v>0</v>
      </c>
      <c r="Q142" s="113">
        <v>0</v>
      </c>
      <c r="R142" s="177">
        <v>0</v>
      </c>
      <c r="S142" s="110">
        <v>0</v>
      </c>
      <c r="T142" s="110">
        <v>0</v>
      </c>
      <c r="U142" s="110">
        <v>0</v>
      </c>
      <c r="V142" s="110">
        <v>0</v>
      </c>
      <c r="W142" s="110">
        <v>0</v>
      </c>
      <c r="X142" s="113">
        <v>0</v>
      </c>
    </row>
    <row r="143" spans="1:24" ht="16.5" customHeight="1">
      <c r="A143" s="139">
        <v>4</v>
      </c>
      <c r="B143" s="162" t="s">
        <v>553</v>
      </c>
      <c r="C143" s="168"/>
      <c r="D143" s="131"/>
      <c r="E143" s="236" t="s">
        <v>83</v>
      </c>
      <c r="F143" s="229" t="s">
        <v>244</v>
      </c>
      <c r="G143" s="229" t="s">
        <v>554</v>
      </c>
      <c r="H143" s="229"/>
      <c r="I143" s="228">
        <v>10000</v>
      </c>
      <c r="J143" s="483"/>
      <c r="K143" s="488">
        <v>10000</v>
      </c>
      <c r="L143" s="489">
        <v>0</v>
      </c>
      <c r="M143" s="489">
        <v>0</v>
      </c>
      <c r="N143" s="489">
        <v>0</v>
      </c>
      <c r="O143" s="489">
        <v>0</v>
      </c>
      <c r="P143" s="489">
        <v>0</v>
      </c>
      <c r="Q143" s="113">
        <v>0</v>
      </c>
      <c r="R143" s="177">
        <v>0</v>
      </c>
      <c r="S143" s="110">
        <v>0</v>
      </c>
      <c r="T143" s="110">
        <v>0</v>
      </c>
      <c r="U143" s="110">
        <v>0</v>
      </c>
      <c r="V143" s="110">
        <v>0</v>
      </c>
      <c r="W143" s="110">
        <v>0</v>
      </c>
      <c r="X143" s="113">
        <v>0</v>
      </c>
    </row>
    <row r="144" spans="1:24" ht="16.5" customHeight="1">
      <c r="A144" s="139">
        <v>5</v>
      </c>
      <c r="B144" s="162" t="s">
        <v>553</v>
      </c>
      <c r="C144" s="168"/>
      <c r="D144" s="131"/>
      <c r="E144" s="235" t="s">
        <v>555</v>
      </c>
      <c r="F144" s="229" t="s">
        <v>243</v>
      </c>
      <c r="G144" s="229" t="s">
        <v>554</v>
      </c>
      <c r="H144" s="229"/>
      <c r="I144" s="229"/>
      <c r="J144" s="483"/>
      <c r="K144" s="488">
        <v>5000</v>
      </c>
      <c r="L144" s="489">
        <v>10000</v>
      </c>
      <c r="M144" s="489">
        <v>10000</v>
      </c>
      <c r="N144" s="489">
        <v>10000</v>
      </c>
      <c r="O144" s="489">
        <v>10000</v>
      </c>
      <c r="P144" s="489">
        <v>10000</v>
      </c>
      <c r="Q144" s="539">
        <v>10000</v>
      </c>
      <c r="R144" s="177">
        <v>0</v>
      </c>
      <c r="S144" s="110">
        <v>0</v>
      </c>
      <c r="T144" s="110">
        <v>0</v>
      </c>
      <c r="U144" s="110">
        <v>0</v>
      </c>
      <c r="V144" s="110">
        <v>0</v>
      </c>
      <c r="W144" s="110">
        <v>0</v>
      </c>
      <c r="X144" s="113">
        <v>0</v>
      </c>
    </row>
    <row r="145" spans="1:24" ht="16.5" customHeight="1">
      <c r="A145" s="139">
        <v>6</v>
      </c>
      <c r="B145" s="162" t="s">
        <v>553</v>
      </c>
      <c r="C145" s="168"/>
      <c r="D145" s="131"/>
      <c r="E145" s="235" t="s">
        <v>161</v>
      </c>
      <c r="F145" s="229" t="s">
        <v>112</v>
      </c>
      <c r="G145" s="229" t="s">
        <v>554</v>
      </c>
      <c r="H145" s="229"/>
      <c r="I145" s="227">
        <v>30000</v>
      </c>
      <c r="J145" s="483"/>
      <c r="K145" s="488">
        <v>0</v>
      </c>
      <c r="L145" s="489">
        <v>30000</v>
      </c>
      <c r="M145" s="489">
        <v>0</v>
      </c>
      <c r="N145" s="489">
        <v>0</v>
      </c>
      <c r="O145" s="489">
        <v>0</v>
      </c>
      <c r="P145" s="489">
        <v>0</v>
      </c>
      <c r="Q145" s="113">
        <v>0</v>
      </c>
      <c r="R145" s="177">
        <v>0</v>
      </c>
      <c r="S145" s="110">
        <v>0</v>
      </c>
      <c r="T145" s="110">
        <v>0</v>
      </c>
      <c r="U145" s="110">
        <v>0</v>
      </c>
      <c r="V145" s="110">
        <v>0</v>
      </c>
      <c r="W145" s="110">
        <v>0</v>
      </c>
      <c r="X145" s="113">
        <v>0</v>
      </c>
    </row>
    <row r="146" spans="1:24" ht="16.5" customHeight="1">
      <c r="A146" s="139">
        <v>7</v>
      </c>
      <c r="B146" s="178" t="s">
        <v>553</v>
      </c>
      <c r="C146" s="179"/>
      <c r="D146" s="178"/>
      <c r="E146" s="235" t="s">
        <v>162</v>
      </c>
      <c r="F146" s="229" t="s">
        <v>383</v>
      </c>
      <c r="G146" s="229" t="s">
        <v>554</v>
      </c>
      <c r="H146" s="229"/>
      <c r="I146" s="227">
        <v>25000</v>
      </c>
      <c r="J146" s="483"/>
      <c r="K146" s="488">
        <v>0</v>
      </c>
      <c r="L146" s="489">
        <v>25000</v>
      </c>
      <c r="M146" s="489">
        <v>0</v>
      </c>
      <c r="N146" s="489">
        <v>0</v>
      </c>
      <c r="O146" s="489">
        <v>0</v>
      </c>
      <c r="P146" s="489">
        <v>0</v>
      </c>
      <c r="Q146" s="113">
        <v>0</v>
      </c>
      <c r="R146" s="177">
        <v>0</v>
      </c>
      <c r="S146" s="110">
        <v>0</v>
      </c>
      <c r="T146" s="110">
        <v>0</v>
      </c>
      <c r="U146" s="110">
        <v>0</v>
      </c>
      <c r="V146" s="110">
        <v>0</v>
      </c>
      <c r="W146" s="110">
        <v>0</v>
      </c>
      <c r="X146" s="113">
        <v>0</v>
      </c>
    </row>
    <row r="147" spans="1:24" ht="16.5" customHeight="1">
      <c r="A147" s="139">
        <v>8</v>
      </c>
      <c r="B147" s="178" t="s">
        <v>553</v>
      </c>
      <c r="C147" s="179"/>
      <c r="D147" s="178"/>
      <c r="E147" s="235" t="s">
        <v>103</v>
      </c>
      <c r="F147" s="229" t="s">
        <v>244</v>
      </c>
      <c r="G147" s="229" t="s">
        <v>554</v>
      </c>
      <c r="H147" s="229"/>
      <c r="I147" s="227">
        <v>10000</v>
      </c>
      <c r="J147" s="483"/>
      <c r="K147" s="488">
        <v>0</v>
      </c>
      <c r="L147" s="489">
        <v>10000</v>
      </c>
      <c r="M147" s="489">
        <v>0</v>
      </c>
      <c r="N147" s="489">
        <v>0</v>
      </c>
      <c r="O147" s="489">
        <v>0</v>
      </c>
      <c r="P147" s="489">
        <v>0</v>
      </c>
      <c r="Q147" s="113">
        <v>0</v>
      </c>
      <c r="R147" s="177">
        <v>0</v>
      </c>
      <c r="S147" s="110">
        <v>0</v>
      </c>
      <c r="T147" s="110">
        <v>0</v>
      </c>
      <c r="U147" s="110">
        <v>0</v>
      </c>
      <c r="V147" s="110">
        <v>0</v>
      </c>
      <c r="W147" s="110">
        <v>0</v>
      </c>
      <c r="X147" s="113">
        <v>0</v>
      </c>
    </row>
    <row r="148" spans="1:24" ht="16.5" customHeight="1">
      <c r="A148" s="139">
        <v>9</v>
      </c>
      <c r="B148" s="178" t="s">
        <v>553</v>
      </c>
      <c r="C148" s="179"/>
      <c r="D148" s="178"/>
      <c r="E148" s="235" t="s">
        <v>104</v>
      </c>
      <c r="F148" s="229" t="s">
        <v>244</v>
      </c>
      <c r="G148" s="229" t="s">
        <v>554</v>
      </c>
      <c r="H148" s="229"/>
      <c r="I148" s="227">
        <v>10000</v>
      </c>
      <c r="J148" s="483"/>
      <c r="K148" s="488">
        <v>0</v>
      </c>
      <c r="L148" s="489">
        <v>10000</v>
      </c>
      <c r="M148" s="489">
        <v>0</v>
      </c>
      <c r="N148" s="489">
        <v>0</v>
      </c>
      <c r="O148" s="489">
        <v>0</v>
      </c>
      <c r="P148" s="489">
        <v>0</v>
      </c>
      <c r="Q148" s="113">
        <v>0</v>
      </c>
      <c r="R148" s="177">
        <v>0</v>
      </c>
      <c r="S148" s="110">
        <v>0</v>
      </c>
      <c r="T148" s="110">
        <v>0</v>
      </c>
      <c r="U148" s="110">
        <v>0</v>
      </c>
      <c r="V148" s="110">
        <v>0</v>
      </c>
      <c r="W148" s="110">
        <v>0</v>
      </c>
      <c r="X148" s="113">
        <v>0</v>
      </c>
    </row>
    <row r="149" spans="1:24" ht="16.5" customHeight="1">
      <c r="A149" s="139">
        <v>10</v>
      </c>
      <c r="B149" s="178" t="s">
        <v>553</v>
      </c>
      <c r="C149" s="179"/>
      <c r="D149" s="178"/>
      <c r="E149" s="235" t="s">
        <v>105</v>
      </c>
      <c r="F149" s="229" t="s">
        <v>243</v>
      </c>
      <c r="G149" s="229" t="s">
        <v>554</v>
      </c>
      <c r="H149" s="229"/>
      <c r="I149" s="227">
        <v>25000</v>
      </c>
      <c r="J149" s="483"/>
      <c r="K149" s="488">
        <v>0</v>
      </c>
      <c r="L149" s="489">
        <v>0</v>
      </c>
      <c r="M149" s="489">
        <v>25000</v>
      </c>
      <c r="N149" s="489">
        <v>0</v>
      </c>
      <c r="O149" s="489">
        <v>0</v>
      </c>
      <c r="P149" s="489">
        <v>0</v>
      </c>
      <c r="Q149" s="113">
        <v>0</v>
      </c>
      <c r="R149" s="177">
        <v>0</v>
      </c>
      <c r="S149" s="110">
        <v>0</v>
      </c>
      <c r="T149" s="110">
        <v>0</v>
      </c>
      <c r="U149" s="110">
        <v>0</v>
      </c>
      <c r="V149" s="110">
        <v>0</v>
      </c>
      <c r="W149" s="110">
        <v>0</v>
      </c>
      <c r="X149" s="113">
        <v>0</v>
      </c>
    </row>
    <row r="150" spans="1:24" ht="12.75">
      <c r="A150" s="139">
        <v>11</v>
      </c>
      <c r="B150" s="178" t="s">
        <v>553</v>
      </c>
      <c r="C150" s="179"/>
      <c r="D150" s="178"/>
      <c r="E150" s="235" t="s">
        <v>106</v>
      </c>
      <c r="F150" s="229" t="s">
        <v>244</v>
      </c>
      <c r="G150" s="229" t="s">
        <v>554</v>
      </c>
      <c r="H150" s="229"/>
      <c r="I150" s="227">
        <v>10000</v>
      </c>
      <c r="J150" s="483"/>
      <c r="K150" s="488">
        <v>0</v>
      </c>
      <c r="L150" s="489">
        <v>0</v>
      </c>
      <c r="M150" s="489">
        <v>10000</v>
      </c>
      <c r="N150" s="489">
        <v>0</v>
      </c>
      <c r="O150" s="489">
        <v>10000</v>
      </c>
      <c r="P150" s="489">
        <v>0</v>
      </c>
      <c r="Q150" s="113">
        <v>0</v>
      </c>
      <c r="R150" s="177">
        <v>0</v>
      </c>
      <c r="S150" s="110">
        <v>0</v>
      </c>
      <c r="T150" s="110">
        <v>0</v>
      </c>
      <c r="U150" s="110">
        <v>0</v>
      </c>
      <c r="V150" s="110">
        <v>0</v>
      </c>
      <c r="W150" s="110">
        <v>0</v>
      </c>
      <c r="X150" s="113">
        <v>0</v>
      </c>
    </row>
    <row r="151" spans="1:24" ht="12.75">
      <c r="A151" s="139">
        <v>12</v>
      </c>
      <c r="B151" s="178" t="s">
        <v>553</v>
      </c>
      <c r="C151" s="179"/>
      <c r="D151" s="178"/>
      <c r="E151" s="235" t="s">
        <v>111</v>
      </c>
      <c r="F151" s="229" t="s">
        <v>244</v>
      </c>
      <c r="G151" s="229" t="s">
        <v>554</v>
      </c>
      <c r="H151" s="229"/>
      <c r="I151" s="227">
        <v>10000</v>
      </c>
      <c r="J151" s="483"/>
      <c r="K151" s="488">
        <v>0</v>
      </c>
      <c r="L151" s="489">
        <v>0</v>
      </c>
      <c r="M151" s="489">
        <v>10000</v>
      </c>
      <c r="N151" s="489">
        <v>0</v>
      </c>
      <c r="O151" s="489">
        <v>0</v>
      </c>
      <c r="P151" s="489">
        <v>0</v>
      </c>
      <c r="Q151" s="113">
        <v>0</v>
      </c>
      <c r="R151" s="177"/>
      <c r="S151" s="110"/>
      <c r="T151" s="110"/>
      <c r="U151" s="110"/>
      <c r="V151" s="110"/>
      <c r="W151" s="110"/>
      <c r="X151" s="113"/>
    </row>
    <row r="152" spans="1:24" ht="12.75">
      <c r="A152" s="139">
        <v>13</v>
      </c>
      <c r="B152" s="178" t="s">
        <v>553</v>
      </c>
      <c r="C152" s="179"/>
      <c r="D152" s="178"/>
      <c r="E152" s="235" t="s">
        <v>107</v>
      </c>
      <c r="F152" s="229" t="s">
        <v>243</v>
      </c>
      <c r="G152" s="229" t="s">
        <v>554</v>
      </c>
      <c r="H152" s="229"/>
      <c r="I152" s="227">
        <v>20000</v>
      </c>
      <c r="J152" s="483"/>
      <c r="K152" s="488">
        <v>0</v>
      </c>
      <c r="L152" s="489">
        <v>0</v>
      </c>
      <c r="M152" s="489">
        <v>0</v>
      </c>
      <c r="N152" s="489">
        <v>0</v>
      </c>
      <c r="O152" s="489">
        <v>0</v>
      </c>
      <c r="P152" s="489">
        <v>20000</v>
      </c>
      <c r="Q152" s="113">
        <v>0</v>
      </c>
      <c r="R152" s="177"/>
      <c r="S152" s="110"/>
      <c r="T152" s="110"/>
      <c r="U152" s="110"/>
      <c r="V152" s="110"/>
      <c r="W152" s="110"/>
      <c r="X152" s="113"/>
    </row>
    <row r="153" spans="1:24" ht="12.75">
      <c r="A153" s="139">
        <v>14</v>
      </c>
      <c r="B153" s="178" t="s">
        <v>553</v>
      </c>
      <c r="C153" s="179"/>
      <c r="D153" s="178"/>
      <c r="E153" s="235" t="s">
        <v>108</v>
      </c>
      <c r="F153" s="229" t="s">
        <v>243</v>
      </c>
      <c r="G153" s="229" t="s">
        <v>554</v>
      </c>
      <c r="H153" s="229"/>
      <c r="I153" s="227">
        <v>10000</v>
      </c>
      <c r="J153" s="483"/>
      <c r="K153" s="488">
        <v>0</v>
      </c>
      <c r="L153" s="489">
        <v>0</v>
      </c>
      <c r="M153" s="489">
        <v>0</v>
      </c>
      <c r="N153" s="489">
        <v>10000</v>
      </c>
      <c r="O153" s="489">
        <v>0</v>
      </c>
      <c r="P153" s="489">
        <v>0</v>
      </c>
      <c r="Q153" s="113">
        <v>0</v>
      </c>
      <c r="R153" s="177"/>
      <c r="S153" s="110"/>
      <c r="T153" s="110"/>
      <c r="U153" s="110"/>
      <c r="V153" s="110"/>
      <c r="W153" s="110"/>
      <c r="X153" s="113"/>
    </row>
    <row r="154" spans="1:24" ht="12.75">
      <c r="A154" s="139">
        <v>15</v>
      </c>
      <c r="B154" s="178" t="s">
        <v>553</v>
      </c>
      <c r="C154" s="179"/>
      <c r="D154" s="178"/>
      <c r="E154" s="235" t="s">
        <v>109</v>
      </c>
      <c r="F154" s="229" t="s">
        <v>243</v>
      </c>
      <c r="G154" s="229" t="s">
        <v>554</v>
      </c>
      <c r="H154" s="229"/>
      <c r="I154" s="227">
        <v>10000</v>
      </c>
      <c r="J154" s="483"/>
      <c r="K154" s="488">
        <v>0</v>
      </c>
      <c r="L154" s="489">
        <v>0</v>
      </c>
      <c r="M154" s="489">
        <v>0</v>
      </c>
      <c r="N154" s="489">
        <v>10000</v>
      </c>
      <c r="O154" s="489">
        <v>0</v>
      </c>
      <c r="P154" s="489">
        <v>0</v>
      </c>
      <c r="Q154" s="113">
        <v>0</v>
      </c>
      <c r="R154" s="177"/>
      <c r="S154" s="110"/>
      <c r="T154" s="110"/>
      <c r="U154" s="110"/>
      <c r="V154" s="110"/>
      <c r="W154" s="110"/>
      <c r="X154" s="113"/>
    </row>
    <row r="155" spans="1:24" ht="12.75">
      <c r="A155" s="139">
        <v>16</v>
      </c>
      <c r="B155" s="178" t="s">
        <v>553</v>
      </c>
      <c r="C155" s="179"/>
      <c r="D155" s="178"/>
      <c r="E155" s="235" t="s">
        <v>110</v>
      </c>
      <c r="F155" s="229" t="s">
        <v>243</v>
      </c>
      <c r="G155" s="229" t="s">
        <v>554</v>
      </c>
      <c r="H155" s="229"/>
      <c r="I155" s="227">
        <v>10000</v>
      </c>
      <c r="J155" s="483"/>
      <c r="K155" s="490">
        <v>0</v>
      </c>
      <c r="L155" s="491">
        <v>0</v>
      </c>
      <c r="M155" s="491">
        <v>0</v>
      </c>
      <c r="N155" s="491">
        <v>0</v>
      </c>
      <c r="O155" s="491">
        <v>10000</v>
      </c>
      <c r="P155" s="491">
        <v>0</v>
      </c>
      <c r="Q155" s="540">
        <v>0</v>
      </c>
      <c r="R155" s="177">
        <v>0</v>
      </c>
      <c r="S155" s="110">
        <v>0</v>
      </c>
      <c r="T155" s="110">
        <v>0</v>
      </c>
      <c r="U155" s="110">
        <v>0</v>
      </c>
      <c r="V155" s="110">
        <v>0</v>
      </c>
      <c r="W155" s="110">
        <v>0</v>
      </c>
      <c r="X155" s="113">
        <v>0</v>
      </c>
    </row>
    <row r="156" spans="1:24" ht="13.5" thickBot="1">
      <c r="A156" s="180"/>
      <c r="B156" s="180" t="s">
        <v>34</v>
      </c>
      <c r="C156" s="181"/>
      <c r="D156" s="239"/>
      <c r="E156" s="237"/>
      <c r="F156" s="233"/>
      <c r="G156" s="233"/>
      <c r="H156" s="232"/>
      <c r="I156" s="230"/>
      <c r="J156" s="484"/>
      <c r="K156" s="485">
        <v>80000</v>
      </c>
      <c r="L156" s="182">
        <v>85000</v>
      </c>
      <c r="M156" s="182">
        <v>55000</v>
      </c>
      <c r="N156" s="182">
        <v>30000</v>
      </c>
      <c r="O156" s="182">
        <v>30000</v>
      </c>
      <c r="P156" s="182">
        <v>30000</v>
      </c>
      <c r="Q156" s="183">
        <v>10000</v>
      </c>
      <c r="R156" s="184">
        <v>0</v>
      </c>
      <c r="S156" s="182">
        <v>0</v>
      </c>
      <c r="T156" s="182">
        <v>0</v>
      </c>
      <c r="U156" s="182">
        <v>0</v>
      </c>
      <c r="V156" s="182">
        <v>0</v>
      </c>
      <c r="W156" s="182">
        <v>0</v>
      </c>
      <c r="X156" s="183">
        <v>0</v>
      </c>
    </row>
    <row r="157" spans="1:24" ht="12.75">
      <c r="A157" s="4"/>
      <c r="B157" s="4"/>
      <c r="C157" s="509"/>
      <c r="D157" s="2"/>
      <c r="E157" s="2"/>
      <c r="G157" s="2"/>
      <c r="H157" s="509"/>
      <c r="I157" s="510"/>
      <c r="J157" s="511"/>
      <c r="K157" s="510"/>
      <c r="L157" s="510"/>
      <c r="M157" s="510"/>
      <c r="N157" s="510"/>
      <c r="O157" s="510"/>
      <c r="P157" s="510"/>
      <c r="Q157" s="510"/>
      <c r="R157" s="510"/>
      <c r="S157" s="510"/>
      <c r="T157" s="510"/>
      <c r="U157" s="510"/>
      <c r="V157" s="510"/>
      <c r="W157" s="510"/>
      <c r="X157" s="510"/>
    </row>
    <row r="158" spans="1:24" ht="12.75">
      <c r="A158" s="4"/>
      <c r="B158" s="4"/>
      <c r="C158" s="509"/>
      <c r="D158" s="2"/>
      <c r="E158" s="2"/>
      <c r="G158" s="2"/>
      <c r="H158" s="608" t="s">
        <v>253</v>
      </c>
      <c r="I158" s="110"/>
      <c r="J158" s="542"/>
      <c r="K158" s="125" t="s">
        <v>23</v>
      </c>
      <c r="L158" s="125" t="s">
        <v>330</v>
      </c>
      <c r="M158" s="125" t="s">
        <v>331</v>
      </c>
      <c r="N158" s="125" t="s">
        <v>332</v>
      </c>
      <c r="O158" s="125" t="s">
        <v>333</v>
      </c>
      <c r="P158" s="125" t="s">
        <v>334</v>
      </c>
      <c r="Q158" s="125" t="s">
        <v>335</v>
      </c>
      <c r="R158" s="510"/>
      <c r="S158" s="510"/>
      <c r="T158" s="510"/>
      <c r="U158" s="510"/>
      <c r="V158" s="510"/>
      <c r="W158" s="510"/>
      <c r="X158" s="510"/>
    </row>
    <row r="159" spans="8:17" ht="16.5" customHeight="1">
      <c r="H159" s="608"/>
      <c r="I159" s="110"/>
      <c r="J159" s="542"/>
      <c r="K159" s="125" t="s">
        <v>342</v>
      </c>
      <c r="L159" s="125" t="s">
        <v>343</v>
      </c>
      <c r="M159" s="125" t="s">
        <v>344</v>
      </c>
      <c r="N159" s="125" t="s">
        <v>345</v>
      </c>
      <c r="O159" s="125" t="s">
        <v>346</v>
      </c>
      <c r="P159" s="125" t="s">
        <v>347</v>
      </c>
      <c r="Q159" s="125" t="s">
        <v>348</v>
      </c>
    </row>
    <row r="160" spans="8:24" ht="16.5" customHeight="1">
      <c r="H160" s="606" t="s">
        <v>557</v>
      </c>
      <c r="I160" s="606"/>
      <c r="J160" s="542"/>
      <c r="K160" s="114">
        <v>223000</v>
      </c>
      <c r="L160" s="114">
        <v>1053925</v>
      </c>
      <c r="M160" s="114">
        <v>715000</v>
      </c>
      <c r="N160" s="114">
        <v>775000</v>
      </c>
      <c r="O160" s="114">
        <v>1080000</v>
      </c>
      <c r="P160" s="114">
        <v>625000</v>
      </c>
      <c r="Q160" s="114">
        <v>1364000</v>
      </c>
      <c r="R160" s="142">
        <v>420000</v>
      </c>
      <c r="S160" s="142">
        <v>790000</v>
      </c>
      <c r="T160" s="142">
        <v>760000</v>
      </c>
      <c r="U160" s="142">
        <v>855000</v>
      </c>
      <c r="V160" s="142">
        <v>660000</v>
      </c>
      <c r="W160" s="142">
        <v>390000</v>
      </c>
      <c r="X160" s="142">
        <v>1075000</v>
      </c>
    </row>
    <row r="161" spans="8:24" ht="16.5" customHeight="1">
      <c r="H161" s="607" t="s">
        <v>259</v>
      </c>
      <c r="I161" s="607"/>
      <c r="J161" s="542"/>
      <c r="K161" s="39">
        <v>112000</v>
      </c>
      <c r="L161" s="39">
        <v>218155</v>
      </c>
      <c r="M161" s="39">
        <v>310834</v>
      </c>
      <c r="N161" s="39">
        <v>297833</v>
      </c>
      <c r="O161" s="39">
        <v>234833</v>
      </c>
      <c r="P161" s="39">
        <v>371000</v>
      </c>
      <c r="Q161" s="39">
        <v>148000</v>
      </c>
      <c r="R161" s="143">
        <v>186840</v>
      </c>
      <c r="S161" s="143">
        <v>145795.2</v>
      </c>
      <c r="T161" s="143">
        <v>149869.056</v>
      </c>
      <c r="U161" s="143">
        <v>144065.12768</v>
      </c>
      <c r="V161" s="143">
        <v>179387.08151040002</v>
      </c>
      <c r="W161" s="143">
        <v>152838.69395571202</v>
      </c>
      <c r="X161" s="143">
        <v>157423.8547743834</v>
      </c>
    </row>
    <row r="162" spans="8:24" ht="16.5" customHeight="1">
      <c r="H162" s="600" t="s">
        <v>558</v>
      </c>
      <c r="I162" s="600"/>
      <c r="J162" s="542"/>
      <c r="K162" s="146">
        <v>119000</v>
      </c>
      <c r="L162" s="146">
        <v>136500</v>
      </c>
      <c r="M162" s="146">
        <v>25000</v>
      </c>
      <c r="N162" s="146">
        <v>25000</v>
      </c>
      <c r="O162" s="146">
        <v>87000</v>
      </c>
      <c r="P162" s="146">
        <v>25000</v>
      </c>
      <c r="Q162" s="146">
        <v>300000</v>
      </c>
      <c r="R162" s="144">
        <v>55000</v>
      </c>
      <c r="S162" s="144">
        <v>30000</v>
      </c>
      <c r="T162" s="144">
        <v>161000</v>
      </c>
      <c r="U162" s="144">
        <v>35000</v>
      </c>
      <c r="V162" s="144">
        <v>25000</v>
      </c>
      <c r="W162" s="144">
        <v>0</v>
      </c>
      <c r="X162" s="144">
        <v>0</v>
      </c>
    </row>
    <row r="163" spans="8:24" ht="16.5" customHeight="1">
      <c r="H163" s="601" t="s">
        <v>554</v>
      </c>
      <c r="I163" s="601"/>
      <c r="J163" s="542"/>
      <c r="K163" s="543">
        <v>80000</v>
      </c>
      <c r="L163" s="543">
        <v>85000</v>
      </c>
      <c r="M163" s="543">
        <v>55000</v>
      </c>
      <c r="N163" s="543">
        <v>30000</v>
      </c>
      <c r="O163" s="543">
        <v>30000</v>
      </c>
      <c r="P163" s="543">
        <v>30000</v>
      </c>
      <c r="Q163" s="543">
        <v>10000</v>
      </c>
      <c r="R163" s="145">
        <v>0</v>
      </c>
      <c r="S163" s="145">
        <v>0</v>
      </c>
      <c r="T163" s="145">
        <v>0</v>
      </c>
      <c r="U163" s="145">
        <v>0</v>
      </c>
      <c r="V163" s="145">
        <v>0</v>
      </c>
      <c r="W163" s="145">
        <v>0</v>
      </c>
      <c r="X163" s="145">
        <v>0</v>
      </c>
    </row>
    <row r="164" spans="8:24" ht="16.5" customHeight="1">
      <c r="H164" s="544"/>
      <c r="I164" s="110"/>
      <c r="J164" s="542"/>
      <c r="K164" s="110">
        <v>534000</v>
      </c>
      <c r="L164" s="110">
        <v>1493580</v>
      </c>
      <c r="M164" s="110">
        <v>1105834</v>
      </c>
      <c r="N164" s="110">
        <v>1127833</v>
      </c>
      <c r="O164" s="110">
        <v>1431833</v>
      </c>
      <c r="P164" s="110">
        <v>1051000</v>
      </c>
      <c r="Q164" s="110">
        <v>1822000</v>
      </c>
      <c r="R164" s="37">
        <v>661840</v>
      </c>
      <c r="S164" s="37">
        <v>965795.2</v>
      </c>
      <c r="T164" s="37">
        <v>1070869.0559999999</v>
      </c>
      <c r="U164" s="37">
        <v>1034065.12768</v>
      </c>
      <c r="V164" s="37">
        <v>864387.0815104</v>
      </c>
      <c r="W164" s="37">
        <v>542838.693955712</v>
      </c>
      <c r="X164" s="37">
        <v>1232423.8547743834</v>
      </c>
    </row>
    <row r="166" spans="11:24" ht="16.5" customHeight="1">
      <c r="K166" s="37">
        <v>0</v>
      </c>
      <c r="L166" s="37">
        <v>0</v>
      </c>
      <c r="M166" s="37">
        <v>0</v>
      </c>
      <c r="N166" s="37">
        <v>0</v>
      </c>
      <c r="O166" s="37">
        <v>0</v>
      </c>
      <c r="P166" s="37">
        <v>0</v>
      </c>
      <c r="Q166" s="37">
        <v>0</v>
      </c>
      <c r="R166" s="37">
        <v>0</v>
      </c>
      <c r="S166" s="37">
        <v>0</v>
      </c>
      <c r="T166" s="37">
        <v>0</v>
      </c>
      <c r="U166" s="37">
        <v>0</v>
      </c>
      <c r="V166" s="37">
        <v>0</v>
      </c>
      <c r="W166" s="37">
        <v>0</v>
      </c>
      <c r="X166" s="37">
        <v>0</v>
      </c>
    </row>
    <row r="170" spans="5:8" ht="16.5" customHeight="1">
      <c r="E170" s="185"/>
      <c r="F170" s="153"/>
      <c r="G170" s="153"/>
      <c r="H170" s="186"/>
    </row>
    <row r="171" spans="3:24" ht="16.5" customHeight="1">
      <c r="C171" s="33"/>
      <c r="D171" s="33"/>
      <c r="E171" s="33"/>
      <c r="F171" s="33"/>
      <c r="G171" s="33"/>
      <c r="H171" s="33"/>
      <c r="I171" s="33"/>
      <c r="J171" s="33"/>
      <c r="K171" s="33"/>
      <c r="L171" s="33"/>
      <c r="M171" s="33"/>
      <c r="N171" s="33"/>
      <c r="O171" s="33"/>
      <c r="P171" s="33"/>
      <c r="Q171" s="33"/>
      <c r="R171" s="33"/>
      <c r="S171" s="33"/>
      <c r="T171" s="33"/>
      <c r="U171" s="33"/>
      <c r="V171" s="33"/>
      <c r="W171" s="33"/>
      <c r="X171" s="33"/>
    </row>
    <row r="172" spans="3:24" ht="16.5" customHeight="1">
      <c r="C172" s="33"/>
      <c r="D172" s="33"/>
      <c r="E172" s="33"/>
      <c r="F172" s="33"/>
      <c r="G172" s="33"/>
      <c r="H172" s="33"/>
      <c r="I172" s="33"/>
      <c r="J172" s="33"/>
      <c r="K172" s="33"/>
      <c r="L172" s="33"/>
      <c r="M172" s="33"/>
      <c r="N172" s="33"/>
      <c r="O172" s="33"/>
      <c r="P172" s="33"/>
      <c r="Q172" s="33"/>
      <c r="R172" s="33"/>
      <c r="S172" s="33"/>
      <c r="T172" s="33"/>
      <c r="U172" s="33"/>
      <c r="V172" s="33"/>
      <c r="W172" s="33"/>
      <c r="X172" s="33"/>
    </row>
    <row r="173" spans="3:24" ht="16.5" customHeight="1">
      <c r="C173" s="33"/>
      <c r="D173" s="33"/>
      <c r="E173" s="33"/>
      <c r="F173" s="33"/>
      <c r="G173" s="33"/>
      <c r="H173" s="33"/>
      <c r="I173" s="33"/>
      <c r="J173" s="33"/>
      <c r="K173" s="33"/>
      <c r="L173" s="33"/>
      <c r="M173" s="33"/>
      <c r="N173" s="33"/>
      <c r="O173" s="33"/>
      <c r="P173" s="33"/>
      <c r="Q173" s="33"/>
      <c r="R173" s="33"/>
      <c r="S173" s="33"/>
      <c r="T173" s="33"/>
      <c r="U173" s="33"/>
      <c r="V173" s="33"/>
      <c r="W173" s="33"/>
      <c r="X173" s="33"/>
    </row>
    <row r="174" spans="3:24" ht="16.5" customHeight="1">
      <c r="C174" s="33"/>
      <c r="D174" s="33"/>
      <c r="E174" s="33"/>
      <c r="F174" s="33"/>
      <c r="G174" s="33"/>
      <c r="H174" s="33"/>
      <c r="I174" s="33"/>
      <c r="J174" s="33"/>
      <c r="K174" s="33"/>
      <c r="L174" s="33"/>
      <c r="M174" s="33"/>
      <c r="N174" s="33"/>
      <c r="O174" s="33"/>
      <c r="P174" s="33"/>
      <c r="Q174" s="33"/>
      <c r="R174" s="33"/>
      <c r="S174" s="33"/>
      <c r="T174" s="33"/>
      <c r="U174" s="33"/>
      <c r="V174" s="33"/>
      <c r="W174" s="33"/>
      <c r="X174" s="33"/>
    </row>
    <row r="175" spans="3:24" ht="16.5" customHeight="1">
      <c r="C175" s="33"/>
      <c r="D175" s="33"/>
      <c r="E175" s="33"/>
      <c r="F175" s="33"/>
      <c r="G175" s="33"/>
      <c r="H175" s="33"/>
      <c r="I175" s="33"/>
      <c r="J175" s="33"/>
      <c r="K175" s="33"/>
      <c r="L175" s="33"/>
      <c r="M175" s="33"/>
      <c r="N175" s="33"/>
      <c r="O175" s="33"/>
      <c r="P175" s="33"/>
      <c r="Q175" s="33"/>
      <c r="R175" s="33"/>
      <c r="S175" s="33"/>
      <c r="T175" s="33"/>
      <c r="U175" s="33"/>
      <c r="V175" s="33"/>
      <c r="W175" s="33"/>
      <c r="X175" s="33"/>
    </row>
    <row r="176" spans="3:24" ht="16.5" customHeight="1">
      <c r="C176" s="33"/>
      <c r="D176" s="33"/>
      <c r="E176" s="33"/>
      <c r="F176" s="33"/>
      <c r="G176" s="33"/>
      <c r="H176" s="33"/>
      <c r="I176" s="33"/>
      <c r="J176" s="33"/>
      <c r="K176" s="33"/>
      <c r="L176" s="33"/>
      <c r="M176" s="33"/>
      <c r="N176" s="33"/>
      <c r="O176" s="33"/>
      <c r="P176" s="33"/>
      <c r="Q176" s="33"/>
      <c r="R176" s="33"/>
      <c r="S176" s="33"/>
      <c r="T176" s="33"/>
      <c r="U176" s="33"/>
      <c r="V176" s="33"/>
      <c r="W176" s="33"/>
      <c r="X176" s="33"/>
    </row>
    <row r="177" s="415" customFormat="1" ht="16.5" customHeight="1"/>
    <row r="178" spans="3:24" ht="16.5" customHeight="1">
      <c r="C178" s="33"/>
      <c r="D178" s="33"/>
      <c r="E178" s="33"/>
      <c r="F178" s="33"/>
      <c r="G178" s="33"/>
      <c r="H178" s="33"/>
      <c r="I178" s="33"/>
      <c r="J178" s="33"/>
      <c r="K178" s="33"/>
      <c r="L178" s="33"/>
      <c r="M178" s="33"/>
      <c r="N178" s="33"/>
      <c r="O178" s="33"/>
      <c r="P178" s="33"/>
      <c r="Q178" s="33"/>
      <c r="R178" s="33"/>
      <c r="S178" s="33"/>
      <c r="T178" s="33"/>
      <c r="U178" s="33"/>
      <c r="V178" s="33"/>
      <c r="W178" s="33"/>
      <c r="X178" s="33"/>
    </row>
    <row r="179" spans="3:24" ht="16.5" customHeight="1">
      <c r="C179" s="33"/>
      <c r="D179" s="33"/>
      <c r="E179" s="33"/>
      <c r="F179" s="33"/>
      <c r="G179" s="33"/>
      <c r="H179" s="33"/>
      <c r="I179" s="33"/>
      <c r="J179" s="33"/>
      <c r="K179" s="33"/>
      <c r="L179" s="33"/>
      <c r="M179" s="33"/>
      <c r="N179" s="33"/>
      <c r="O179" s="33"/>
      <c r="P179" s="33"/>
      <c r="Q179" s="33"/>
      <c r="R179" s="33"/>
      <c r="S179" s="33"/>
      <c r="T179" s="33"/>
      <c r="U179" s="33"/>
      <c r="V179" s="33"/>
      <c r="W179" s="33"/>
      <c r="X179" s="33"/>
    </row>
    <row r="180" spans="3:24" ht="16.5" customHeight="1">
      <c r="C180" s="33"/>
      <c r="D180" s="33"/>
      <c r="E180" s="33"/>
      <c r="F180" s="33"/>
      <c r="G180" s="33"/>
      <c r="H180" s="33"/>
      <c r="I180" s="33"/>
      <c r="J180" s="33"/>
      <c r="K180" s="33"/>
      <c r="L180" s="33"/>
      <c r="M180" s="33"/>
      <c r="N180" s="33"/>
      <c r="O180" s="33"/>
      <c r="P180" s="33"/>
      <c r="Q180" s="33"/>
      <c r="R180" s="33"/>
      <c r="S180" s="33"/>
      <c r="T180" s="33"/>
      <c r="U180" s="33"/>
      <c r="V180" s="33"/>
      <c r="W180" s="33"/>
      <c r="X180" s="33"/>
    </row>
    <row r="181" spans="3:24" ht="16.5" customHeight="1">
      <c r="C181" s="33"/>
      <c r="D181" s="33"/>
      <c r="E181" s="33"/>
      <c r="F181" s="33"/>
      <c r="G181" s="33"/>
      <c r="H181" s="33"/>
      <c r="I181" s="33"/>
      <c r="J181" s="33"/>
      <c r="K181" s="33"/>
      <c r="L181" s="33"/>
      <c r="M181" s="33"/>
      <c r="N181" s="33"/>
      <c r="O181" s="33"/>
      <c r="P181" s="33"/>
      <c r="Q181" s="33"/>
      <c r="R181" s="33"/>
      <c r="S181" s="33"/>
      <c r="T181" s="33"/>
      <c r="U181" s="33"/>
      <c r="V181" s="33"/>
      <c r="W181" s="33"/>
      <c r="X181" s="33"/>
    </row>
    <row r="182" spans="3:24" ht="16.5" customHeight="1">
      <c r="C182" s="33"/>
      <c r="D182" s="33"/>
      <c r="E182" s="33"/>
      <c r="F182" s="33"/>
      <c r="G182" s="33"/>
      <c r="H182" s="33"/>
      <c r="I182" s="33"/>
      <c r="J182" s="33"/>
      <c r="K182" s="33"/>
      <c r="L182" s="33"/>
      <c r="M182" s="33"/>
      <c r="N182" s="33"/>
      <c r="O182" s="33"/>
      <c r="P182" s="33"/>
      <c r="Q182" s="33"/>
      <c r="R182" s="33"/>
      <c r="S182" s="33"/>
      <c r="T182" s="33"/>
      <c r="U182" s="33"/>
      <c r="V182" s="33"/>
      <c r="W182" s="33"/>
      <c r="X182" s="33"/>
    </row>
    <row r="183" spans="3:24" ht="16.5" customHeight="1">
      <c r="C183" s="33"/>
      <c r="D183" s="33"/>
      <c r="E183" s="33"/>
      <c r="F183" s="33"/>
      <c r="G183" s="33"/>
      <c r="H183" s="33"/>
      <c r="I183" s="33"/>
      <c r="J183" s="33"/>
      <c r="K183" s="33"/>
      <c r="L183" s="33"/>
      <c r="M183" s="33"/>
      <c r="N183" s="33"/>
      <c r="O183" s="33"/>
      <c r="P183" s="33"/>
      <c r="Q183" s="33"/>
      <c r="R183" s="33"/>
      <c r="S183" s="33"/>
      <c r="T183" s="33"/>
      <c r="U183" s="33"/>
      <c r="V183" s="33"/>
      <c r="W183" s="33"/>
      <c r="X183" s="33"/>
    </row>
    <row r="184" spans="3:24" ht="16.5" customHeight="1">
      <c r="C184" s="33"/>
      <c r="D184" s="33"/>
      <c r="E184" s="33"/>
      <c r="F184" s="33"/>
      <c r="G184" s="33"/>
      <c r="H184" s="33"/>
      <c r="I184" s="33"/>
      <c r="J184" s="33"/>
      <c r="K184" s="33"/>
      <c r="L184" s="33"/>
      <c r="M184" s="33"/>
      <c r="N184" s="33"/>
      <c r="O184" s="33"/>
      <c r="P184" s="33"/>
      <c r="Q184" s="33"/>
      <c r="R184" s="33"/>
      <c r="S184" s="33"/>
      <c r="T184" s="33"/>
      <c r="U184" s="33"/>
      <c r="V184" s="33"/>
      <c r="W184" s="33"/>
      <c r="X184" s="33"/>
    </row>
    <row r="185" spans="3:24" ht="16.5" customHeight="1">
      <c r="C185" s="33"/>
      <c r="D185" s="33"/>
      <c r="E185" s="33"/>
      <c r="F185" s="33"/>
      <c r="G185" s="33"/>
      <c r="H185" s="33"/>
      <c r="I185" s="33"/>
      <c r="J185" s="33"/>
      <c r="K185" s="33"/>
      <c r="L185" s="33"/>
      <c r="M185" s="33"/>
      <c r="N185" s="33"/>
      <c r="O185" s="33"/>
      <c r="P185" s="33"/>
      <c r="Q185" s="33"/>
      <c r="R185" s="33"/>
      <c r="S185" s="33"/>
      <c r="T185" s="33"/>
      <c r="U185" s="33"/>
      <c r="V185" s="33"/>
      <c r="W185" s="33"/>
      <c r="X185" s="33"/>
    </row>
    <row r="186" spans="3:24" ht="16.5" customHeight="1">
      <c r="C186" s="33"/>
      <c r="D186" s="33"/>
      <c r="E186" s="33"/>
      <c r="F186" s="33"/>
      <c r="G186" s="33"/>
      <c r="H186" s="33"/>
      <c r="I186" s="33"/>
      <c r="J186" s="33"/>
      <c r="K186" s="33"/>
      <c r="L186" s="33"/>
      <c r="M186" s="33"/>
      <c r="N186" s="33"/>
      <c r="O186" s="33"/>
      <c r="P186" s="33"/>
      <c r="Q186" s="33"/>
      <c r="R186" s="33"/>
      <c r="S186" s="33"/>
      <c r="T186" s="33"/>
      <c r="U186" s="33"/>
      <c r="V186" s="33"/>
      <c r="W186" s="33"/>
      <c r="X186" s="33"/>
    </row>
    <row r="187" spans="3:24" ht="16.5" customHeight="1">
      <c r="C187" s="33"/>
      <c r="D187" s="33"/>
      <c r="E187" s="33"/>
      <c r="F187" s="33"/>
      <c r="G187" s="33"/>
      <c r="H187" s="33"/>
      <c r="I187" s="33"/>
      <c r="J187" s="33"/>
      <c r="K187" s="33"/>
      <c r="L187" s="33"/>
      <c r="M187" s="33"/>
      <c r="N187" s="33"/>
      <c r="O187" s="33"/>
      <c r="P187" s="33"/>
      <c r="Q187" s="33"/>
      <c r="R187" s="33"/>
      <c r="S187" s="33"/>
      <c r="T187" s="33"/>
      <c r="U187" s="33"/>
      <c r="V187" s="33"/>
      <c r="W187" s="33"/>
      <c r="X187" s="33"/>
    </row>
    <row r="188" spans="3:24" ht="16.5" customHeight="1">
      <c r="C188" s="33"/>
      <c r="D188" s="33"/>
      <c r="E188" s="33"/>
      <c r="F188" s="33"/>
      <c r="G188" s="33"/>
      <c r="H188" s="33"/>
      <c r="I188" s="33"/>
      <c r="J188" s="33"/>
      <c r="K188" s="33"/>
      <c r="L188" s="33"/>
      <c r="M188" s="33"/>
      <c r="N188" s="33"/>
      <c r="O188" s="33"/>
      <c r="P188" s="33"/>
      <c r="Q188" s="33"/>
      <c r="R188" s="33"/>
      <c r="S188" s="33"/>
      <c r="T188" s="33"/>
      <c r="U188" s="33"/>
      <c r="V188" s="33"/>
      <c r="W188" s="33"/>
      <c r="X188" s="33"/>
    </row>
    <row r="189" spans="3:24" ht="16.5" customHeight="1">
      <c r="C189" s="33"/>
      <c r="D189" s="33"/>
      <c r="E189" s="33"/>
      <c r="F189" s="33"/>
      <c r="G189" s="33"/>
      <c r="H189" s="33"/>
      <c r="I189" s="33"/>
      <c r="J189" s="33"/>
      <c r="K189" s="33"/>
      <c r="L189" s="33"/>
      <c r="M189" s="33"/>
      <c r="N189" s="33"/>
      <c r="O189" s="33"/>
      <c r="P189" s="33"/>
      <c r="Q189" s="33"/>
      <c r="R189" s="33"/>
      <c r="S189" s="33"/>
      <c r="T189" s="33"/>
      <c r="U189" s="33"/>
      <c r="V189" s="33"/>
      <c r="W189" s="33"/>
      <c r="X189" s="33"/>
    </row>
    <row r="190" spans="3:24" ht="16.5" customHeight="1">
      <c r="C190" s="33"/>
      <c r="D190" s="33"/>
      <c r="E190" s="33"/>
      <c r="F190" s="33"/>
      <c r="G190" s="33"/>
      <c r="H190" s="33"/>
      <c r="I190" s="33"/>
      <c r="J190" s="33"/>
      <c r="K190" s="33"/>
      <c r="L190" s="33"/>
      <c r="M190" s="33"/>
      <c r="N190" s="33"/>
      <c r="O190" s="33"/>
      <c r="P190" s="33"/>
      <c r="Q190" s="33"/>
      <c r="R190" s="33"/>
      <c r="S190" s="33"/>
      <c r="T190" s="33"/>
      <c r="U190" s="33"/>
      <c r="V190" s="33"/>
      <c r="W190" s="33"/>
      <c r="X190" s="33"/>
    </row>
    <row r="191" spans="3:24" ht="16.5" customHeight="1">
      <c r="C191" s="33"/>
      <c r="D191" s="33"/>
      <c r="E191" s="33"/>
      <c r="F191" s="33"/>
      <c r="G191" s="33"/>
      <c r="H191" s="33"/>
      <c r="I191" s="33"/>
      <c r="J191" s="33"/>
      <c r="K191" s="33"/>
      <c r="L191" s="33"/>
      <c r="M191" s="33"/>
      <c r="N191" s="33"/>
      <c r="O191" s="33"/>
      <c r="P191" s="33"/>
      <c r="Q191" s="33"/>
      <c r="R191" s="33"/>
      <c r="S191" s="33"/>
      <c r="T191" s="33"/>
      <c r="U191" s="33"/>
      <c r="V191" s="33"/>
      <c r="W191" s="33"/>
      <c r="X191" s="33"/>
    </row>
    <row r="192" spans="3:24" ht="16.5" customHeight="1">
      <c r="C192" s="33"/>
      <c r="D192" s="33"/>
      <c r="E192" s="33"/>
      <c r="F192" s="33"/>
      <c r="G192" s="33"/>
      <c r="H192" s="33"/>
      <c r="I192" s="33"/>
      <c r="J192" s="33"/>
      <c r="K192" s="33"/>
      <c r="L192" s="33"/>
      <c r="M192" s="33"/>
      <c r="N192" s="33"/>
      <c r="O192" s="33"/>
      <c r="P192" s="33"/>
      <c r="Q192" s="33"/>
      <c r="R192" s="33"/>
      <c r="S192" s="33"/>
      <c r="T192" s="33"/>
      <c r="U192" s="33"/>
      <c r="V192" s="33"/>
      <c r="W192" s="33"/>
      <c r="X192" s="33"/>
    </row>
    <row r="193" spans="3:24" ht="16.5" customHeight="1">
      <c r="C193" s="33"/>
      <c r="D193" s="33"/>
      <c r="E193" s="33"/>
      <c r="F193" s="33"/>
      <c r="G193" s="33"/>
      <c r="H193" s="33"/>
      <c r="I193" s="33"/>
      <c r="J193" s="33"/>
      <c r="K193" s="33"/>
      <c r="L193" s="33"/>
      <c r="M193" s="33"/>
      <c r="N193" s="33"/>
      <c r="O193" s="33"/>
      <c r="P193" s="33"/>
      <c r="Q193" s="33"/>
      <c r="R193" s="33"/>
      <c r="S193" s="33"/>
      <c r="T193" s="33"/>
      <c r="U193" s="33"/>
      <c r="V193" s="33"/>
      <c r="W193" s="33"/>
      <c r="X193" s="33"/>
    </row>
    <row r="194" spans="3:24" ht="16.5" customHeight="1">
      <c r="C194" s="33"/>
      <c r="D194" s="33"/>
      <c r="E194" s="33"/>
      <c r="F194" s="33"/>
      <c r="G194" s="33"/>
      <c r="H194" s="33"/>
      <c r="I194" s="33"/>
      <c r="J194" s="33"/>
      <c r="K194" s="33"/>
      <c r="L194" s="33"/>
      <c r="M194" s="33"/>
      <c r="N194" s="33"/>
      <c r="O194" s="33"/>
      <c r="P194" s="33"/>
      <c r="Q194" s="33"/>
      <c r="R194" s="33"/>
      <c r="S194" s="33"/>
      <c r="T194" s="33"/>
      <c r="U194" s="33"/>
      <c r="V194" s="33"/>
      <c r="W194" s="33"/>
      <c r="X194" s="33"/>
    </row>
    <row r="195" spans="3:24" ht="16.5" customHeight="1">
      <c r="C195" s="33"/>
      <c r="D195" s="33"/>
      <c r="E195" s="33"/>
      <c r="F195" s="33"/>
      <c r="G195" s="33"/>
      <c r="H195" s="33"/>
      <c r="I195" s="33"/>
      <c r="J195" s="33"/>
      <c r="K195" s="33"/>
      <c r="L195" s="33"/>
      <c r="M195" s="33"/>
      <c r="N195" s="33"/>
      <c r="O195" s="33"/>
      <c r="P195" s="33"/>
      <c r="Q195" s="33"/>
      <c r="R195" s="33"/>
      <c r="S195" s="33"/>
      <c r="T195" s="33"/>
      <c r="U195" s="33"/>
      <c r="V195" s="33"/>
      <c r="W195" s="33"/>
      <c r="X195" s="33"/>
    </row>
    <row r="196" spans="3:24" ht="16.5" customHeight="1">
      <c r="C196" s="33"/>
      <c r="D196" s="33"/>
      <c r="E196" s="33"/>
      <c r="F196" s="33"/>
      <c r="G196" s="33"/>
      <c r="H196" s="33"/>
      <c r="I196" s="33"/>
      <c r="J196" s="33"/>
      <c r="K196" s="33"/>
      <c r="L196" s="33"/>
      <c r="M196" s="33"/>
      <c r="N196" s="33"/>
      <c r="O196" s="33"/>
      <c r="P196" s="33"/>
      <c r="Q196" s="33"/>
      <c r="R196" s="33"/>
      <c r="S196" s="33"/>
      <c r="T196" s="33"/>
      <c r="U196" s="33"/>
      <c r="V196" s="33"/>
      <c r="W196" s="33"/>
      <c r="X196" s="33"/>
    </row>
    <row r="197" spans="3:24" ht="16.5" customHeight="1">
      <c r="C197" s="33"/>
      <c r="D197" s="33"/>
      <c r="E197" s="33"/>
      <c r="F197" s="33"/>
      <c r="G197" s="33"/>
      <c r="H197" s="33"/>
      <c r="I197" s="33"/>
      <c r="J197" s="33"/>
      <c r="K197" s="33"/>
      <c r="L197" s="33"/>
      <c r="M197" s="33"/>
      <c r="N197" s="33"/>
      <c r="O197" s="33"/>
      <c r="P197" s="33"/>
      <c r="Q197" s="33"/>
      <c r="R197" s="33"/>
      <c r="S197" s="33"/>
      <c r="T197" s="33"/>
      <c r="U197" s="33"/>
      <c r="V197" s="33"/>
      <c r="W197" s="33"/>
      <c r="X197" s="33"/>
    </row>
    <row r="198" spans="3:24" ht="16.5" customHeight="1">
      <c r="C198" s="33"/>
      <c r="D198" s="33"/>
      <c r="E198" s="33"/>
      <c r="F198" s="33"/>
      <c r="G198" s="33"/>
      <c r="H198" s="33"/>
      <c r="I198" s="33"/>
      <c r="J198" s="33"/>
      <c r="K198" s="33"/>
      <c r="L198" s="33"/>
      <c r="M198" s="33"/>
      <c r="N198" s="33"/>
      <c r="O198" s="33"/>
      <c r="P198" s="33"/>
      <c r="Q198" s="33"/>
      <c r="R198" s="33"/>
      <c r="S198" s="33"/>
      <c r="T198" s="33"/>
      <c r="U198" s="33"/>
      <c r="V198" s="33"/>
      <c r="W198" s="33"/>
      <c r="X198" s="33"/>
    </row>
    <row r="199" spans="3:24" ht="16.5" customHeight="1">
      <c r="C199" s="33"/>
      <c r="D199" s="33"/>
      <c r="E199" s="33"/>
      <c r="F199" s="33"/>
      <c r="G199" s="33"/>
      <c r="H199" s="33"/>
      <c r="I199" s="33"/>
      <c r="J199" s="33"/>
      <c r="K199" s="33"/>
      <c r="L199" s="33"/>
      <c r="M199" s="33"/>
      <c r="N199" s="33"/>
      <c r="O199" s="33"/>
      <c r="P199" s="33"/>
      <c r="Q199" s="33"/>
      <c r="R199" s="33"/>
      <c r="S199" s="33"/>
      <c r="T199" s="33"/>
      <c r="U199" s="33"/>
      <c r="V199" s="33"/>
      <c r="W199" s="33"/>
      <c r="X199" s="33"/>
    </row>
    <row r="200" spans="3:24" ht="16.5" customHeight="1">
      <c r="C200" s="33"/>
      <c r="D200" s="33"/>
      <c r="E200" s="33"/>
      <c r="F200" s="33"/>
      <c r="G200" s="33"/>
      <c r="H200" s="33"/>
      <c r="I200" s="33"/>
      <c r="J200" s="33"/>
      <c r="K200" s="33"/>
      <c r="L200" s="33"/>
      <c r="M200" s="33"/>
      <c r="N200" s="33"/>
      <c r="O200" s="33"/>
      <c r="P200" s="33"/>
      <c r="Q200" s="33"/>
      <c r="R200" s="33"/>
      <c r="S200" s="33"/>
      <c r="T200" s="33"/>
      <c r="U200" s="33"/>
      <c r="V200" s="33"/>
      <c r="W200" s="33"/>
      <c r="X200" s="33"/>
    </row>
    <row r="201" spans="3:24" ht="16.5" customHeight="1">
      <c r="C201" s="33"/>
      <c r="D201" s="33"/>
      <c r="E201" s="33"/>
      <c r="F201" s="33"/>
      <c r="G201" s="33"/>
      <c r="H201" s="33"/>
      <c r="I201" s="33"/>
      <c r="J201" s="33"/>
      <c r="K201" s="33"/>
      <c r="L201" s="33"/>
      <c r="M201" s="33"/>
      <c r="N201" s="33"/>
      <c r="O201" s="33"/>
      <c r="P201" s="33"/>
      <c r="Q201" s="33"/>
      <c r="R201" s="33"/>
      <c r="S201" s="33"/>
      <c r="T201" s="33"/>
      <c r="U201" s="33"/>
      <c r="V201" s="33"/>
      <c r="W201" s="33"/>
      <c r="X201" s="33"/>
    </row>
    <row r="202" spans="3:24" ht="16.5" customHeight="1">
      <c r="C202" s="33"/>
      <c r="D202" s="33"/>
      <c r="E202" s="33"/>
      <c r="F202" s="33"/>
      <c r="G202" s="33"/>
      <c r="H202" s="33"/>
      <c r="I202" s="33"/>
      <c r="J202" s="33"/>
      <c r="K202" s="33"/>
      <c r="L202" s="33"/>
      <c r="M202" s="33"/>
      <c r="N202" s="33"/>
      <c r="O202" s="33"/>
      <c r="P202" s="33"/>
      <c r="Q202" s="33"/>
      <c r="R202" s="33"/>
      <c r="S202" s="33"/>
      <c r="T202" s="33"/>
      <c r="U202" s="33"/>
      <c r="V202" s="33"/>
      <c r="W202" s="33"/>
      <c r="X202" s="33"/>
    </row>
    <row r="203" spans="3:24" ht="16.5" customHeight="1">
      <c r="C203" s="33"/>
      <c r="D203" s="33"/>
      <c r="E203" s="33"/>
      <c r="F203" s="33"/>
      <c r="G203" s="33"/>
      <c r="H203" s="33"/>
      <c r="I203" s="33"/>
      <c r="J203" s="33"/>
      <c r="K203" s="33"/>
      <c r="L203" s="33"/>
      <c r="M203" s="33"/>
      <c r="N203" s="33"/>
      <c r="O203" s="33"/>
      <c r="P203" s="33"/>
      <c r="Q203" s="33"/>
      <c r="R203" s="33"/>
      <c r="S203" s="33"/>
      <c r="T203" s="33"/>
      <c r="U203" s="33"/>
      <c r="V203" s="33"/>
      <c r="W203" s="33"/>
      <c r="X203" s="33"/>
    </row>
    <row r="204" spans="3:24" ht="16.5" customHeight="1">
      <c r="C204" s="33"/>
      <c r="D204" s="33"/>
      <c r="E204" s="33"/>
      <c r="F204" s="33"/>
      <c r="G204" s="33"/>
      <c r="H204" s="33"/>
      <c r="I204" s="33"/>
      <c r="J204" s="33"/>
      <c r="K204" s="33"/>
      <c r="L204" s="33"/>
      <c r="M204" s="33"/>
      <c r="N204" s="33"/>
      <c r="O204" s="33"/>
      <c r="P204" s="33"/>
      <c r="Q204" s="33"/>
      <c r="R204" s="33"/>
      <c r="S204" s="33"/>
      <c r="T204" s="33"/>
      <c r="U204" s="33"/>
      <c r="V204" s="33"/>
      <c r="W204" s="33"/>
      <c r="X204" s="33"/>
    </row>
    <row r="205" spans="3:24" ht="16.5" customHeight="1">
      <c r="C205" s="33"/>
      <c r="D205" s="33"/>
      <c r="E205" s="33"/>
      <c r="F205" s="33"/>
      <c r="G205" s="33"/>
      <c r="H205" s="33"/>
      <c r="I205" s="33"/>
      <c r="J205" s="33"/>
      <c r="K205" s="33"/>
      <c r="L205" s="33"/>
      <c r="M205" s="33"/>
      <c r="N205" s="33"/>
      <c r="O205" s="33"/>
      <c r="P205" s="33"/>
      <c r="Q205" s="33"/>
      <c r="R205" s="33"/>
      <c r="S205" s="33"/>
      <c r="T205" s="33"/>
      <c r="U205" s="33"/>
      <c r="V205" s="33"/>
      <c r="W205" s="33"/>
      <c r="X205" s="33"/>
    </row>
    <row r="206" spans="3:24" ht="16.5" customHeight="1">
      <c r="C206" s="33"/>
      <c r="D206" s="33"/>
      <c r="E206" s="33"/>
      <c r="F206" s="33"/>
      <c r="G206" s="33"/>
      <c r="H206" s="33"/>
      <c r="I206" s="33"/>
      <c r="J206" s="33"/>
      <c r="K206" s="33"/>
      <c r="L206" s="33"/>
      <c r="M206" s="33"/>
      <c r="N206" s="33"/>
      <c r="O206" s="33"/>
      <c r="P206" s="33"/>
      <c r="Q206" s="33"/>
      <c r="R206" s="33"/>
      <c r="S206" s="33"/>
      <c r="T206" s="33"/>
      <c r="U206" s="33"/>
      <c r="V206" s="33"/>
      <c r="W206" s="33"/>
      <c r="X206" s="33"/>
    </row>
  </sheetData>
  <mergeCells count="17">
    <mergeCell ref="H162:I162"/>
    <mergeCell ref="H163:I163"/>
    <mergeCell ref="I5:I6"/>
    <mergeCell ref="F5:F6"/>
    <mergeCell ref="H160:I160"/>
    <mergeCell ref="H161:I161"/>
    <mergeCell ref="H158:H159"/>
    <mergeCell ref="A1:O1"/>
    <mergeCell ref="A2:O2"/>
    <mergeCell ref="A3:O3"/>
    <mergeCell ref="C5:C6"/>
    <mergeCell ref="A5:A6"/>
    <mergeCell ref="B5:B6"/>
    <mergeCell ref="E5:E6"/>
    <mergeCell ref="D5:D6"/>
    <mergeCell ref="G5:G6"/>
    <mergeCell ref="H5:H6"/>
  </mergeCells>
  <printOptions gridLines="1" horizontalCentered="1"/>
  <pageMargins left="0.17" right="0.38" top="0.38" bottom="0.41" header="0.39" footer="0.17"/>
  <pageSetup firstPageNumber="3" useFirstPageNumber="1" fitToHeight="8" horizontalDpi="600" verticalDpi="600" orientation="landscape" paperSize="3" scale="79" r:id="rId2"/>
  <headerFooter alignWithMargins="0">
    <oddFooter>&amp;C&amp;P&amp;R&amp;"Times New Roman,Bold"&amp;12&amp;D</oddFooter>
  </headerFooter>
  <rowBreaks count="2" manualBreakCount="2">
    <brk id="117" max="16" man="1"/>
    <brk id="138"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view="pageBreakPreview" zoomScale="75" zoomScaleNormal="85" zoomScaleSheetLayoutView="75" workbookViewId="0" topLeftCell="A28">
      <selection activeCell="A48" sqref="A48:B48"/>
    </sheetView>
  </sheetViews>
  <sheetFormatPr defaultColWidth="9.00390625" defaultRowHeight="12.75"/>
  <cols>
    <col min="1" max="1" width="81.375" style="7" customWidth="1"/>
    <col min="2" max="2" width="36.625" style="7" customWidth="1"/>
    <col min="3" max="16384" width="8.00390625" style="7" customWidth="1"/>
  </cols>
  <sheetData>
    <row r="1" spans="1:2" ht="15.75">
      <c r="A1" s="613" t="s">
        <v>224</v>
      </c>
      <c r="B1" s="613"/>
    </row>
    <row r="2" spans="1:2" ht="15.75">
      <c r="A2" s="613" t="s">
        <v>263</v>
      </c>
      <c r="B2" s="613"/>
    </row>
    <row r="3" spans="1:2" ht="15">
      <c r="A3" s="614"/>
      <c r="B3" s="614"/>
    </row>
    <row r="4" spans="1:2" ht="15.75">
      <c r="A4" s="616" t="s">
        <v>113</v>
      </c>
      <c r="B4" s="616"/>
    </row>
    <row r="5" spans="1:2" ht="52.5" customHeight="1">
      <c r="A5" s="615" t="s">
        <v>133</v>
      </c>
      <c r="B5" s="615"/>
    </row>
    <row r="6" spans="1:2" ht="15">
      <c r="A6" s="614"/>
      <c r="B6" s="614"/>
    </row>
    <row r="7" spans="1:2" ht="15.75">
      <c r="A7" s="616" t="s">
        <v>319</v>
      </c>
      <c r="B7" s="614"/>
    </row>
    <row r="8" spans="1:2" ht="15">
      <c r="A8" s="614"/>
      <c r="B8" s="614"/>
    </row>
    <row r="9" spans="1:2" ht="15.75">
      <c r="A9" s="616" t="s">
        <v>316</v>
      </c>
      <c r="B9" s="616"/>
    </row>
    <row r="10" spans="1:2" ht="15.75">
      <c r="A10" s="616" t="s">
        <v>320</v>
      </c>
      <c r="B10" s="614"/>
    </row>
    <row r="11" spans="1:2" ht="15.75">
      <c r="A11" s="616" t="s">
        <v>267</v>
      </c>
      <c r="B11" s="616"/>
    </row>
    <row r="12" spans="1:2" ht="15">
      <c r="A12" s="614"/>
      <c r="B12" s="614"/>
    </row>
    <row r="13" spans="1:2" ht="15.75">
      <c r="A13" s="616" t="s">
        <v>140</v>
      </c>
      <c r="B13" s="614"/>
    </row>
    <row r="14" spans="1:2" ht="15">
      <c r="A14" s="614"/>
      <c r="B14" s="614"/>
    </row>
    <row r="15" spans="1:2" ht="15">
      <c r="A15" s="614"/>
      <c r="B15" s="614"/>
    </row>
    <row r="16" spans="1:2" ht="15.75">
      <c r="A16" s="616" t="s">
        <v>321</v>
      </c>
      <c r="B16" s="614"/>
    </row>
    <row r="17" spans="1:2" ht="15">
      <c r="A17" s="614"/>
      <c r="B17" s="614"/>
    </row>
    <row r="18" spans="1:2" ht="15.75">
      <c r="A18" s="616" t="s">
        <v>268</v>
      </c>
      <c r="B18" s="616"/>
    </row>
    <row r="19" spans="1:2" ht="107.25" customHeight="1">
      <c r="A19" s="615" t="s">
        <v>141</v>
      </c>
      <c r="B19" s="615"/>
    </row>
    <row r="20" spans="1:2" ht="149.25" customHeight="1">
      <c r="A20" s="615" t="s">
        <v>142</v>
      </c>
      <c r="B20" s="615"/>
    </row>
    <row r="21" spans="1:2" ht="69.75" customHeight="1">
      <c r="A21" s="615" t="s">
        <v>210</v>
      </c>
      <c r="B21" s="615"/>
    </row>
    <row r="22" spans="1:2" ht="15">
      <c r="A22" s="614"/>
      <c r="B22" s="614"/>
    </row>
    <row r="23" spans="1:2" ht="15.75">
      <c r="A23" s="341" t="s">
        <v>269</v>
      </c>
      <c r="B23" s="340" t="s">
        <v>231</v>
      </c>
    </row>
    <row r="24" spans="1:2" ht="15">
      <c r="A24" s="340" t="s">
        <v>290</v>
      </c>
      <c r="B24" s="311">
        <v>0</v>
      </c>
    </row>
    <row r="25" spans="1:2" ht="15">
      <c r="A25" s="340" t="s">
        <v>291</v>
      </c>
      <c r="B25" s="311">
        <v>65000</v>
      </c>
    </row>
    <row r="26" spans="1:2" ht="15">
      <c r="A26" s="340" t="s">
        <v>292</v>
      </c>
      <c r="B26" s="311">
        <v>2250000</v>
      </c>
    </row>
    <row r="27" spans="1:2" ht="15">
      <c r="A27" s="340" t="s">
        <v>293</v>
      </c>
      <c r="B27" s="311">
        <v>650000</v>
      </c>
    </row>
    <row r="28" spans="1:2" ht="15">
      <c r="A28" s="340" t="s">
        <v>317</v>
      </c>
      <c r="B28" s="311">
        <v>25000</v>
      </c>
    </row>
    <row r="29" spans="1:2" ht="15">
      <c r="A29" s="340" t="s">
        <v>318</v>
      </c>
      <c r="B29" s="309">
        <v>0</v>
      </c>
    </row>
    <row r="30" spans="1:2" ht="15">
      <c r="A30" s="340" t="s">
        <v>289</v>
      </c>
      <c r="B30" s="311">
        <f>SUM(B24:B29)</f>
        <v>2990000</v>
      </c>
    </row>
    <row r="31" spans="1:2" ht="15">
      <c r="A31" s="340"/>
      <c r="B31" s="311"/>
    </row>
    <row r="32" spans="1:2" ht="15.75">
      <c r="A32" s="341" t="s">
        <v>295</v>
      </c>
      <c r="B32" s="311"/>
    </row>
    <row r="33" spans="1:2" ht="15">
      <c r="A33" s="344" t="s">
        <v>296</v>
      </c>
      <c r="B33" s="311">
        <v>0</v>
      </c>
    </row>
    <row r="34" spans="1:2" ht="15">
      <c r="A34" s="344" t="s">
        <v>307</v>
      </c>
      <c r="B34" s="347">
        <v>-650000</v>
      </c>
    </row>
    <row r="35" spans="1:2" ht="15">
      <c r="A35" s="311" t="s">
        <v>297</v>
      </c>
      <c r="B35" s="347">
        <v>0</v>
      </c>
    </row>
    <row r="36" spans="1:2" ht="15">
      <c r="A36" s="311" t="s">
        <v>298</v>
      </c>
      <c r="B36" s="347">
        <v>0</v>
      </c>
    </row>
    <row r="37" spans="1:2" ht="15">
      <c r="A37" s="311" t="s">
        <v>299</v>
      </c>
      <c r="B37" s="347">
        <v>0</v>
      </c>
    </row>
    <row r="38" spans="1:2" ht="15">
      <c r="A38" s="311" t="s">
        <v>134</v>
      </c>
      <c r="B38" s="345">
        <f>B30</f>
        <v>2990000</v>
      </c>
    </row>
    <row r="39" spans="1:2" ht="17.25">
      <c r="A39" s="311" t="s">
        <v>301</v>
      </c>
      <c r="B39" s="346"/>
    </row>
    <row r="40" spans="1:2" ht="15.75">
      <c r="A40" s="310" t="s">
        <v>289</v>
      </c>
      <c r="B40" s="309">
        <f>SUM(B33:B39)</f>
        <v>2340000</v>
      </c>
    </row>
    <row r="41" spans="1:2" ht="15">
      <c r="A41" s="340"/>
      <c r="B41" s="311"/>
    </row>
    <row r="42" spans="1:2" ht="15.75">
      <c r="A42" s="341" t="s">
        <v>280</v>
      </c>
      <c r="B42" s="311" t="s">
        <v>231</v>
      </c>
    </row>
    <row r="43" spans="1:2" ht="15">
      <c r="A43" s="340" t="s">
        <v>302</v>
      </c>
      <c r="B43" s="311">
        <v>37000</v>
      </c>
    </row>
    <row r="44" spans="1:2" ht="15">
      <c r="A44" s="340" t="s">
        <v>303</v>
      </c>
      <c r="B44" s="311">
        <v>3000</v>
      </c>
    </row>
    <row r="45" spans="1:2" ht="15">
      <c r="A45" s="340" t="s">
        <v>304</v>
      </c>
      <c r="B45" s="311">
        <v>2500</v>
      </c>
    </row>
    <row r="46" spans="1:2" ht="15">
      <c r="A46" s="340" t="s">
        <v>305</v>
      </c>
      <c r="B46" s="309">
        <v>6500</v>
      </c>
    </row>
    <row r="47" spans="1:2" ht="15.75">
      <c r="A47" s="341" t="s">
        <v>289</v>
      </c>
      <c r="B47" s="309">
        <f>SUM(B43:B46)</f>
        <v>49000</v>
      </c>
    </row>
    <row r="48" spans="1:2" ht="15">
      <c r="A48" s="614"/>
      <c r="B48" s="614"/>
    </row>
    <row r="49" spans="1:2" ht="15.75">
      <c r="A49" s="310" t="s">
        <v>281</v>
      </c>
      <c r="B49" s="342"/>
    </row>
    <row r="50" spans="1:2" ht="15">
      <c r="A50" s="308" t="s">
        <v>285</v>
      </c>
      <c r="B50" s="311">
        <v>0</v>
      </c>
    </row>
    <row r="51" spans="1:2" ht="15">
      <c r="A51" s="308" t="s">
        <v>286</v>
      </c>
      <c r="B51" s="311">
        <v>0</v>
      </c>
    </row>
    <row r="52" spans="1:2" ht="15">
      <c r="A52" s="308" t="s">
        <v>287</v>
      </c>
      <c r="B52" s="311">
        <v>2340000</v>
      </c>
    </row>
    <row r="53" spans="1:2" ht="15">
      <c r="A53" s="308" t="s">
        <v>288</v>
      </c>
      <c r="B53" s="311">
        <v>0</v>
      </c>
    </row>
    <row r="54" spans="1:2" ht="15">
      <c r="A54" s="308" t="s">
        <v>306</v>
      </c>
      <c r="B54" s="311">
        <v>0</v>
      </c>
    </row>
    <row r="55" spans="1:2" ht="15">
      <c r="A55" s="308" t="s">
        <v>21</v>
      </c>
      <c r="B55" s="311">
        <v>0</v>
      </c>
    </row>
    <row r="56" spans="1:2" ht="15">
      <c r="A56" s="308" t="s">
        <v>135</v>
      </c>
      <c r="B56" s="309">
        <v>0</v>
      </c>
    </row>
    <row r="57" spans="1:2" ht="15.75">
      <c r="A57" s="310" t="s">
        <v>289</v>
      </c>
      <c r="B57" s="309">
        <f>SUM(B50:B56)</f>
        <v>2340000</v>
      </c>
    </row>
    <row r="58" spans="1:2" ht="12.75">
      <c r="A58" s="342"/>
      <c r="B58" s="342"/>
    </row>
  </sheetData>
  <mergeCells count="23">
    <mergeCell ref="A20:B20"/>
    <mergeCell ref="A21:B21"/>
    <mergeCell ref="A6:B6"/>
    <mergeCell ref="A17:B17"/>
    <mergeCell ref="A7:B7"/>
    <mergeCell ref="A19:B19"/>
    <mergeCell ref="A9:B9"/>
    <mergeCell ref="A10:B10"/>
    <mergeCell ref="A14:B14"/>
    <mergeCell ref="A48:B48"/>
    <mergeCell ref="A4:B4"/>
    <mergeCell ref="A12:B12"/>
    <mergeCell ref="A13:B13"/>
    <mergeCell ref="A15:B15"/>
    <mergeCell ref="A18:B18"/>
    <mergeCell ref="A11:B11"/>
    <mergeCell ref="A16:B16"/>
    <mergeCell ref="A22:B22"/>
    <mergeCell ref="A8:B8"/>
    <mergeCell ref="A1:B1"/>
    <mergeCell ref="A2:B2"/>
    <mergeCell ref="A3:B3"/>
    <mergeCell ref="A5:B5"/>
  </mergeCells>
  <printOptions gridLines="1"/>
  <pageMargins left="1.77" right="0.25" top="0.76" bottom="0.75" header="0.5" footer="0.5"/>
  <pageSetup fitToHeight="1" fitToWidth="1" horizontalDpi="600" verticalDpi="600" orientation="portrait" paperSize="5" scale="6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57"/>
  <sheetViews>
    <sheetView zoomScale="75" zoomScaleNormal="75" workbookViewId="0" topLeftCell="A18">
      <selection activeCell="B55" sqref="B55"/>
    </sheetView>
  </sheetViews>
  <sheetFormatPr defaultColWidth="9.00390625" defaultRowHeight="12.75"/>
  <cols>
    <col min="1" max="1" width="81.00390625" style="7" customWidth="1"/>
    <col min="2" max="2" width="36.625" style="7" customWidth="1"/>
    <col min="3" max="16384" width="8.00390625" style="7" customWidth="1"/>
  </cols>
  <sheetData>
    <row r="1" spans="1:2" ht="15.75">
      <c r="A1" s="613" t="s">
        <v>224</v>
      </c>
      <c r="B1" s="613"/>
    </row>
    <row r="2" spans="1:2" ht="15.75">
      <c r="A2" s="613" t="s">
        <v>263</v>
      </c>
      <c r="B2" s="613"/>
    </row>
    <row r="3" spans="1:2" ht="15">
      <c r="A3" s="614"/>
      <c r="B3" s="614"/>
    </row>
    <row r="4" spans="1:2" ht="15.75">
      <c r="A4" s="616" t="s">
        <v>136</v>
      </c>
      <c r="B4" s="616"/>
    </row>
    <row r="5" spans="1:2" ht="52.5" customHeight="1">
      <c r="A5" s="615" t="s">
        <v>27</v>
      </c>
      <c r="B5" s="615"/>
    </row>
    <row r="6" spans="1:2" ht="15">
      <c r="A6" s="614"/>
      <c r="B6" s="614"/>
    </row>
    <row r="7" spans="1:2" ht="15.75">
      <c r="A7" s="616" t="s">
        <v>319</v>
      </c>
      <c r="B7" s="614"/>
    </row>
    <row r="8" spans="1:2" ht="15">
      <c r="A8" s="614"/>
      <c r="B8" s="614"/>
    </row>
    <row r="9" spans="1:2" ht="15.75">
      <c r="A9" s="616" t="s">
        <v>316</v>
      </c>
      <c r="B9" s="616"/>
    </row>
    <row r="10" spans="1:2" ht="15.75">
      <c r="A10" s="616" t="s">
        <v>214</v>
      </c>
      <c r="B10" s="614"/>
    </row>
    <row r="11" spans="1:2" ht="15.75">
      <c r="A11" s="616" t="s">
        <v>267</v>
      </c>
      <c r="B11" s="616"/>
    </row>
    <row r="12" spans="1:2" ht="15">
      <c r="A12" s="614"/>
      <c r="B12" s="614"/>
    </row>
    <row r="13" spans="1:2" ht="15.75">
      <c r="A13" s="616" t="s">
        <v>322</v>
      </c>
      <c r="B13" s="614"/>
    </row>
    <row r="14" spans="1:2" ht="15">
      <c r="A14" s="614"/>
      <c r="B14" s="614"/>
    </row>
    <row r="15" spans="1:2" ht="15">
      <c r="A15" s="614"/>
      <c r="B15" s="614"/>
    </row>
    <row r="16" spans="1:2" ht="15.75">
      <c r="A16" s="616" t="s">
        <v>321</v>
      </c>
      <c r="B16" s="614"/>
    </row>
    <row r="17" spans="1:2" ht="15">
      <c r="A17" s="614"/>
      <c r="B17" s="614"/>
    </row>
    <row r="18" spans="1:2" ht="15.75">
      <c r="A18" s="616" t="s">
        <v>268</v>
      </c>
      <c r="B18" s="616"/>
    </row>
    <row r="19" spans="1:2" ht="36" customHeight="1">
      <c r="A19" s="615" t="s">
        <v>216</v>
      </c>
      <c r="B19" s="615"/>
    </row>
    <row r="20" spans="1:2" ht="75.75" customHeight="1">
      <c r="A20" s="615" t="s">
        <v>217</v>
      </c>
      <c r="B20" s="615"/>
    </row>
    <row r="21" spans="1:2" ht="66.75" customHeight="1">
      <c r="A21" s="615" t="s">
        <v>218</v>
      </c>
      <c r="B21" s="615"/>
    </row>
    <row r="22" spans="1:2" ht="15">
      <c r="A22" s="614"/>
      <c r="B22" s="614"/>
    </row>
    <row r="23" spans="1:2" ht="15.75">
      <c r="A23" s="341" t="s">
        <v>269</v>
      </c>
      <c r="B23" s="340" t="s">
        <v>231</v>
      </c>
    </row>
    <row r="24" spans="1:2" ht="15">
      <c r="A24" s="340" t="s">
        <v>290</v>
      </c>
      <c r="B24" s="311">
        <v>150000</v>
      </c>
    </row>
    <row r="25" spans="1:2" ht="15">
      <c r="A25" s="340" t="s">
        <v>291</v>
      </c>
      <c r="B25" s="311">
        <v>175000</v>
      </c>
    </row>
    <row r="26" spans="1:2" ht="15">
      <c r="A26" s="340" t="s">
        <v>292</v>
      </c>
      <c r="B26" s="311">
        <v>1400000</v>
      </c>
    </row>
    <row r="27" spans="1:2" ht="15">
      <c r="A27" s="340" t="s">
        <v>293</v>
      </c>
      <c r="B27" s="311">
        <v>335000</v>
      </c>
    </row>
    <row r="28" spans="1:2" ht="15">
      <c r="A28" s="340" t="s">
        <v>317</v>
      </c>
      <c r="B28" s="311">
        <v>25000</v>
      </c>
    </row>
    <row r="29" spans="1:2" ht="15">
      <c r="A29" s="340" t="s">
        <v>318</v>
      </c>
      <c r="B29" s="309">
        <v>0</v>
      </c>
    </row>
    <row r="30" spans="1:2" ht="15">
      <c r="A30" s="340" t="s">
        <v>289</v>
      </c>
      <c r="B30" s="311">
        <f>SUM(B24:B29)</f>
        <v>2085000</v>
      </c>
    </row>
    <row r="31" spans="1:2" ht="15">
      <c r="A31" s="340"/>
      <c r="B31" s="311"/>
    </row>
    <row r="32" spans="1:2" ht="15.75">
      <c r="A32" s="341" t="s">
        <v>295</v>
      </c>
      <c r="B32" s="311"/>
    </row>
    <row r="33" spans="1:2" ht="15">
      <c r="A33" s="344" t="s">
        <v>296</v>
      </c>
      <c r="B33" s="311">
        <v>0</v>
      </c>
    </row>
    <row r="34" spans="1:2" ht="15">
      <c r="A34" s="344" t="s">
        <v>307</v>
      </c>
      <c r="B34" s="347">
        <v>0</v>
      </c>
    </row>
    <row r="35" spans="1:2" ht="15">
      <c r="A35" s="311" t="s">
        <v>297</v>
      </c>
      <c r="B35" s="347">
        <v>0</v>
      </c>
    </row>
    <row r="36" spans="1:2" ht="15">
      <c r="A36" s="311" t="s">
        <v>298</v>
      </c>
      <c r="B36" s="347">
        <v>0</v>
      </c>
    </row>
    <row r="37" spans="1:2" ht="15">
      <c r="A37" s="311" t="s">
        <v>299</v>
      </c>
      <c r="B37" s="347">
        <v>0</v>
      </c>
    </row>
    <row r="38" spans="1:2" ht="15">
      <c r="A38" s="311" t="s">
        <v>300</v>
      </c>
      <c r="B38" s="345">
        <f>B30-B34-B36</f>
        <v>2085000</v>
      </c>
    </row>
    <row r="39" spans="1:2" ht="17.25">
      <c r="A39" s="311" t="s">
        <v>301</v>
      </c>
      <c r="B39" s="346"/>
    </row>
    <row r="40" spans="1:2" ht="15.75">
      <c r="A40" s="310" t="s">
        <v>289</v>
      </c>
      <c r="B40" s="309">
        <f>B38</f>
        <v>2085000</v>
      </c>
    </row>
    <row r="41" spans="1:2" ht="15">
      <c r="A41" s="340"/>
      <c r="B41" s="311"/>
    </row>
    <row r="42" spans="1:2" ht="15.75">
      <c r="A42" s="341" t="s">
        <v>280</v>
      </c>
      <c r="B42" s="311" t="s">
        <v>231</v>
      </c>
    </row>
    <row r="43" spans="1:2" ht="15">
      <c r="A43" s="340" t="s">
        <v>302</v>
      </c>
      <c r="B43" s="311">
        <v>1300000</v>
      </c>
    </row>
    <row r="44" spans="1:2" ht="15">
      <c r="A44" s="340" t="s">
        <v>303</v>
      </c>
      <c r="B44" s="311">
        <v>3000</v>
      </c>
    </row>
    <row r="45" spans="1:2" ht="15">
      <c r="A45" s="340" t="s">
        <v>304</v>
      </c>
      <c r="B45" s="311">
        <v>2000</v>
      </c>
    </row>
    <row r="46" spans="1:2" ht="15">
      <c r="A46" s="340" t="s">
        <v>305</v>
      </c>
      <c r="B46" s="309">
        <v>6000</v>
      </c>
    </row>
    <row r="47" spans="1:2" ht="15.75">
      <c r="A47" s="341" t="s">
        <v>289</v>
      </c>
      <c r="B47" s="309">
        <f>SUM(B43:B46)</f>
        <v>1311000</v>
      </c>
    </row>
    <row r="48" spans="1:2" ht="15">
      <c r="A48" s="614"/>
      <c r="B48" s="614"/>
    </row>
    <row r="49" spans="1:2" ht="15.75">
      <c r="A49" s="310" t="s">
        <v>281</v>
      </c>
      <c r="B49" s="342"/>
    </row>
    <row r="50" spans="1:2" ht="15">
      <c r="A50" s="308" t="s">
        <v>285</v>
      </c>
      <c r="B50" s="311">
        <v>0</v>
      </c>
    </row>
    <row r="51" spans="1:2" ht="15">
      <c r="A51" s="308" t="s">
        <v>286</v>
      </c>
      <c r="B51" s="311">
        <v>0</v>
      </c>
    </row>
    <row r="52" spans="1:2" ht="15">
      <c r="A52" s="308" t="s">
        <v>287</v>
      </c>
      <c r="B52" s="311">
        <v>150000</v>
      </c>
    </row>
    <row r="53" spans="1:2" ht="15">
      <c r="A53" s="308" t="s">
        <v>288</v>
      </c>
      <c r="B53" s="311">
        <v>0</v>
      </c>
    </row>
    <row r="54" spans="1:2" ht="15">
      <c r="A54" s="308" t="s">
        <v>306</v>
      </c>
      <c r="B54" s="311">
        <v>1935000</v>
      </c>
    </row>
    <row r="55" spans="1:2" ht="15">
      <c r="A55" s="308" t="s">
        <v>21</v>
      </c>
      <c r="B55" s="311">
        <v>0</v>
      </c>
    </row>
    <row r="56" spans="1:2" ht="15">
      <c r="A56" s="308" t="s">
        <v>135</v>
      </c>
      <c r="B56" s="309">
        <v>0</v>
      </c>
    </row>
    <row r="57" spans="1:2" ht="15.75">
      <c r="A57" s="310" t="s">
        <v>289</v>
      </c>
      <c r="B57" s="309">
        <f>SUM(B50:B56)</f>
        <v>2085000</v>
      </c>
    </row>
  </sheetData>
  <mergeCells count="23">
    <mergeCell ref="A20:B20"/>
    <mergeCell ref="A21:B21"/>
    <mergeCell ref="A6:B6"/>
    <mergeCell ref="A17:B17"/>
    <mergeCell ref="A7:B7"/>
    <mergeCell ref="A19:B19"/>
    <mergeCell ref="A9:B9"/>
    <mergeCell ref="A10:B10"/>
    <mergeCell ref="A14:B14"/>
    <mergeCell ref="A48:B48"/>
    <mergeCell ref="A4:B4"/>
    <mergeCell ref="A12:B12"/>
    <mergeCell ref="A13:B13"/>
    <mergeCell ref="A15:B15"/>
    <mergeCell ref="A18:B18"/>
    <mergeCell ref="A11:B11"/>
    <mergeCell ref="A16:B16"/>
    <mergeCell ref="A22:B22"/>
    <mergeCell ref="A8:B8"/>
    <mergeCell ref="A1:B1"/>
    <mergeCell ref="A2:B2"/>
    <mergeCell ref="A3:B3"/>
    <mergeCell ref="A5:B5"/>
  </mergeCells>
  <printOptions gridLines="1"/>
  <pageMargins left="1.17" right="0.22" top="0.76" bottom="0.75" header="0.5" footer="0.5"/>
  <pageSetup fitToHeight="1" fitToWidth="1" horizontalDpi="600" verticalDpi="600" orientation="portrait" paperSize="5" scale="7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56"/>
  <sheetViews>
    <sheetView zoomScale="75" zoomScaleNormal="75" workbookViewId="0" topLeftCell="A22">
      <selection activeCell="B57" sqref="B57"/>
    </sheetView>
  </sheetViews>
  <sheetFormatPr defaultColWidth="9.00390625" defaultRowHeight="12.75"/>
  <cols>
    <col min="1" max="1" width="81.00390625" style="7" customWidth="1"/>
    <col min="2" max="2" width="36.625" style="7" customWidth="1"/>
    <col min="3" max="16384" width="8.00390625" style="7" customWidth="1"/>
  </cols>
  <sheetData>
    <row r="1" spans="1:2" ht="15.75">
      <c r="A1" s="617" t="s">
        <v>224</v>
      </c>
      <c r="B1" s="617"/>
    </row>
    <row r="2" spans="1:2" ht="15.75">
      <c r="A2" s="617" t="s">
        <v>263</v>
      </c>
      <c r="B2" s="617"/>
    </row>
    <row r="3" spans="1:2" ht="15">
      <c r="A3" s="618"/>
      <c r="B3" s="618"/>
    </row>
    <row r="4" spans="1:2" ht="15.75">
      <c r="A4" s="620" t="s">
        <v>137</v>
      </c>
      <c r="B4" s="620"/>
    </row>
    <row r="5" spans="1:2" ht="15">
      <c r="A5" s="619" t="s">
        <v>138</v>
      </c>
      <c r="B5" s="619"/>
    </row>
    <row r="6" spans="1:2" ht="15">
      <c r="A6" s="618"/>
      <c r="B6" s="618"/>
    </row>
    <row r="7" spans="1:2" ht="15.75">
      <c r="A7" s="620" t="s">
        <v>319</v>
      </c>
      <c r="B7" s="618"/>
    </row>
    <row r="8" spans="1:2" ht="15">
      <c r="A8" s="618"/>
      <c r="B8" s="618"/>
    </row>
    <row r="9" spans="1:2" ht="15.75">
      <c r="A9" s="620" t="s">
        <v>316</v>
      </c>
      <c r="B9" s="620"/>
    </row>
    <row r="10" spans="1:2" ht="15.75">
      <c r="A10" s="620" t="s">
        <v>214</v>
      </c>
      <c r="B10" s="618"/>
    </row>
    <row r="11" spans="1:2" ht="15.75">
      <c r="A11" s="620" t="s">
        <v>267</v>
      </c>
      <c r="B11" s="620"/>
    </row>
    <row r="12" spans="1:2" ht="15">
      <c r="A12" s="618"/>
      <c r="B12" s="618"/>
    </row>
    <row r="13" spans="1:2" ht="15.75">
      <c r="A13" s="620" t="s">
        <v>322</v>
      </c>
      <c r="B13" s="618"/>
    </row>
    <row r="14" spans="1:2" ht="15">
      <c r="A14" s="618"/>
      <c r="B14" s="618"/>
    </row>
    <row r="15" spans="1:2" ht="15">
      <c r="A15" s="618"/>
      <c r="B15" s="618"/>
    </row>
    <row r="16" spans="1:2" ht="15.75">
      <c r="A16" s="620" t="s">
        <v>321</v>
      </c>
      <c r="B16" s="618"/>
    </row>
    <row r="17" spans="1:2" ht="15">
      <c r="A17" s="618"/>
      <c r="B17" s="618"/>
    </row>
    <row r="18" spans="1:2" ht="15.75">
      <c r="A18" s="620" t="s">
        <v>268</v>
      </c>
      <c r="B18" s="620"/>
    </row>
    <row r="19" spans="1:2" ht="101.25" customHeight="1">
      <c r="A19" s="623" t="s">
        <v>143</v>
      </c>
      <c r="B19" s="623"/>
    </row>
    <row r="20" spans="1:2" ht="86.25" customHeight="1">
      <c r="A20" s="621" t="s">
        <v>144</v>
      </c>
      <c r="B20" s="622"/>
    </row>
    <row r="21" spans="1:2" ht="15">
      <c r="A21" s="618"/>
      <c r="B21" s="618"/>
    </row>
    <row r="22" spans="1:2" ht="15.75">
      <c r="A22" s="333" t="s">
        <v>269</v>
      </c>
      <c r="B22" s="334" t="s">
        <v>231</v>
      </c>
    </row>
    <row r="23" spans="1:2" ht="15">
      <c r="A23" s="334" t="s">
        <v>290</v>
      </c>
      <c r="B23" s="336">
        <v>0</v>
      </c>
    </row>
    <row r="24" spans="1:2" ht="15">
      <c r="A24" s="334" t="s">
        <v>291</v>
      </c>
      <c r="B24" s="336">
        <v>10000</v>
      </c>
    </row>
    <row r="25" spans="1:2" ht="15">
      <c r="A25" s="334" t="s">
        <v>292</v>
      </c>
      <c r="B25" s="336">
        <v>260000</v>
      </c>
    </row>
    <row r="26" spans="1:2" ht="15">
      <c r="A26" s="334" t="s">
        <v>293</v>
      </c>
      <c r="B26" s="336">
        <v>30000</v>
      </c>
    </row>
    <row r="27" spans="1:2" ht="15">
      <c r="A27" s="334" t="s">
        <v>317</v>
      </c>
      <c r="B27" s="336">
        <v>0</v>
      </c>
    </row>
    <row r="28" spans="1:2" ht="15">
      <c r="A28" s="334" t="s">
        <v>318</v>
      </c>
      <c r="B28" s="335">
        <v>0</v>
      </c>
    </row>
    <row r="29" spans="1:2" ht="15">
      <c r="A29" s="334" t="s">
        <v>289</v>
      </c>
      <c r="B29" s="336">
        <f>SUM(B23:B28)</f>
        <v>300000</v>
      </c>
    </row>
    <row r="30" spans="1:2" ht="15">
      <c r="A30" s="334"/>
      <c r="B30" s="336"/>
    </row>
    <row r="31" spans="1:2" ht="15.75">
      <c r="A31" s="333" t="s">
        <v>295</v>
      </c>
      <c r="B31" s="336"/>
    </row>
    <row r="32" spans="1:2" ht="15">
      <c r="A32" s="337" t="s">
        <v>296</v>
      </c>
      <c r="B32" s="336">
        <v>0</v>
      </c>
    </row>
    <row r="33" spans="1:2" ht="15">
      <c r="A33" s="337" t="s">
        <v>307</v>
      </c>
      <c r="B33" s="343">
        <v>-300000</v>
      </c>
    </row>
    <row r="34" spans="1:2" ht="15">
      <c r="A34" s="336" t="s">
        <v>297</v>
      </c>
      <c r="B34" s="343">
        <v>0</v>
      </c>
    </row>
    <row r="35" spans="1:2" ht="15">
      <c r="A35" s="336" t="s">
        <v>298</v>
      </c>
      <c r="B35" s="343">
        <v>0</v>
      </c>
    </row>
    <row r="36" spans="1:2" ht="15">
      <c r="A36" s="336" t="s">
        <v>299</v>
      </c>
      <c r="B36" s="343">
        <v>0</v>
      </c>
    </row>
    <row r="37" spans="1:2" ht="15">
      <c r="A37" s="336" t="s">
        <v>300</v>
      </c>
      <c r="B37" s="343">
        <v>0</v>
      </c>
    </row>
    <row r="38" spans="1:2" ht="17.25">
      <c r="A38" s="336" t="s">
        <v>301</v>
      </c>
      <c r="B38" s="338">
        <v>0</v>
      </c>
    </row>
    <row r="39" spans="1:2" ht="15.75">
      <c r="A39" s="339" t="s">
        <v>289</v>
      </c>
      <c r="B39" s="335">
        <f>SUM(B32:B38)</f>
        <v>-300000</v>
      </c>
    </row>
    <row r="40" spans="1:2" ht="15">
      <c r="A40" s="334"/>
      <c r="B40" s="336"/>
    </row>
    <row r="41" spans="1:2" ht="15.75">
      <c r="A41" s="333" t="s">
        <v>280</v>
      </c>
      <c r="B41" s="336" t="s">
        <v>231</v>
      </c>
    </row>
    <row r="42" spans="1:2" ht="15">
      <c r="A42" s="334" t="s">
        <v>302</v>
      </c>
      <c r="B42" s="335">
        <v>0</v>
      </c>
    </row>
    <row r="43" spans="1:2" ht="15">
      <c r="A43" s="334" t="s">
        <v>303</v>
      </c>
      <c r="B43" s="335">
        <v>1000</v>
      </c>
    </row>
    <row r="44" spans="1:2" ht="15">
      <c r="A44" s="334" t="s">
        <v>304</v>
      </c>
      <c r="B44" s="335">
        <v>1000</v>
      </c>
    </row>
    <row r="45" spans="1:2" ht="15">
      <c r="A45" s="334" t="s">
        <v>305</v>
      </c>
      <c r="B45" s="335">
        <v>1500</v>
      </c>
    </row>
    <row r="46" spans="1:2" ht="15.75">
      <c r="A46" s="341" t="s">
        <v>289</v>
      </c>
      <c r="B46" s="309">
        <f>SUM(B42:B45)</f>
        <v>3500</v>
      </c>
    </row>
    <row r="47" spans="1:2" ht="15">
      <c r="A47" s="614"/>
      <c r="B47" s="614"/>
    </row>
    <row r="48" spans="1:2" ht="15.75">
      <c r="A48" s="310" t="s">
        <v>281</v>
      </c>
      <c r="B48" s="342"/>
    </row>
    <row r="49" spans="1:2" ht="15">
      <c r="A49" s="308" t="s">
        <v>285</v>
      </c>
      <c r="B49" s="311">
        <v>0</v>
      </c>
    </row>
    <row r="50" spans="1:2" ht="15">
      <c r="A50" s="308" t="s">
        <v>286</v>
      </c>
      <c r="B50" s="311">
        <v>0</v>
      </c>
    </row>
    <row r="51" spans="1:2" ht="15">
      <c r="A51" s="308" t="s">
        <v>287</v>
      </c>
      <c r="B51" s="311">
        <v>0</v>
      </c>
    </row>
    <row r="52" spans="1:2" ht="15">
      <c r="A52" s="308" t="s">
        <v>288</v>
      </c>
      <c r="B52" s="311">
        <v>300000</v>
      </c>
    </row>
    <row r="53" spans="1:2" ht="15">
      <c r="A53" s="308" t="s">
        <v>306</v>
      </c>
      <c r="B53" s="311">
        <v>0</v>
      </c>
    </row>
    <row r="54" spans="1:2" ht="15">
      <c r="A54" s="308" t="s">
        <v>21</v>
      </c>
      <c r="B54" s="311">
        <v>0</v>
      </c>
    </row>
    <row r="55" spans="1:2" ht="15">
      <c r="A55" s="308" t="s">
        <v>135</v>
      </c>
      <c r="B55" s="311">
        <v>0</v>
      </c>
    </row>
    <row r="56" spans="1:2" ht="15.75">
      <c r="A56" s="310" t="s">
        <v>289</v>
      </c>
      <c r="B56" s="309">
        <f>SUM(B49:B55)</f>
        <v>300000</v>
      </c>
    </row>
  </sheetData>
  <mergeCells count="22">
    <mergeCell ref="A20:B20"/>
    <mergeCell ref="A6:B6"/>
    <mergeCell ref="A17:B17"/>
    <mergeCell ref="A7:B7"/>
    <mergeCell ref="A19:B19"/>
    <mergeCell ref="A9:B9"/>
    <mergeCell ref="A10:B10"/>
    <mergeCell ref="A14:B14"/>
    <mergeCell ref="A47:B47"/>
    <mergeCell ref="A4:B4"/>
    <mergeCell ref="A12:B12"/>
    <mergeCell ref="A13:B13"/>
    <mergeCell ref="A15:B15"/>
    <mergeCell ref="A18:B18"/>
    <mergeCell ref="A11:B11"/>
    <mergeCell ref="A16:B16"/>
    <mergeCell ref="A21:B21"/>
    <mergeCell ref="A8:B8"/>
    <mergeCell ref="A1:B1"/>
    <mergeCell ref="A2:B2"/>
    <mergeCell ref="A3:B3"/>
    <mergeCell ref="A5:B5"/>
  </mergeCells>
  <printOptions gridLines="1"/>
  <pageMargins left="1.05" right="0.28" top="0.76" bottom="0.75" header="0.5" footer="0.5"/>
  <pageSetup fitToHeight="1" fitToWidth="1" horizontalDpi="600" verticalDpi="600" orientation="portrait" paperSize="5" scale="7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D46"/>
  <sheetViews>
    <sheetView zoomScale="85" zoomScaleNormal="85" workbookViewId="0" topLeftCell="A13">
      <selection activeCell="B26" sqref="B26"/>
    </sheetView>
  </sheetViews>
  <sheetFormatPr defaultColWidth="9.00390625" defaultRowHeight="12.75"/>
  <cols>
    <col min="1" max="1" width="68.625" style="287" customWidth="1"/>
    <col min="2" max="2" width="12.00390625" style="287" customWidth="1"/>
    <col min="3" max="16384" width="8.00390625" style="287" customWidth="1"/>
  </cols>
  <sheetData>
    <row r="1" spans="1:2" ht="15.75">
      <c r="A1" s="624" t="s">
        <v>224</v>
      </c>
      <c r="B1" s="624"/>
    </row>
    <row r="2" spans="1:2" ht="15.75">
      <c r="A2" s="624" t="s">
        <v>263</v>
      </c>
      <c r="B2" s="624"/>
    </row>
    <row r="3" spans="1:2" ht="12.75" customHeight="1">
      <c r="A3" s="631"/>
      <c r="B3" s="632"/>
    </row>
    <row r="4" spans="1:2" s="289" customFormat="1" ht="17.25" customHeight="1">
      <c r="A4" s="628" t="s">
        <v>421</v>
      </c>
      <c r="B4" s="625"/>
    </row>
    <row r="5" spans="1:2" ht="12.75" customHeight="1">
      <c r="A5" s="631"/>
      <c r="B5" s="632"/>
    </row>
    <row r="6" spans="1:2" ht="15">
      <c r="A6" s="625" t="s">
        <v>422</v>
      </c>
      <c r="B6" s="625"/>
    </row>
    <row r="7" spans="1:2" ht="15">
      <c r="A7" s="290" t="s">
        <v>423</v>
      </c>
      <c r="B7" s="288"/>
    </row>
    <row r="8" spans="1:2" ht="15">
      <c r="A8" s="625" t="s">
        <v>424</v>
      </c>
      <c r="B8" s="625"/>
    </row>
    <row r="9" spans="1:2" ht="15">
      <c r="A9" s="625"/>
      <c r="B9" s="625"/>
    </row>
    <row r="10" spans="1:2" ht="12.75" customHeight="1">
      <c r="A10" s="629"/>
      <c r="B10" s="630"/>
    </row>
    <row r="11" spans="1:2" ht="15.75">
      <c r="A11" s="626" t="s">
        <v>498</v>
      </c>
      <c r="B11" s="627"/>
    </row>
    <row r="12" spans="1:2" ht="12.75" customHeight="1">
      <c r="A12" s="291"/>
      <c r="B12" s="291"/>
    </row>
    <row r="13" spans="1:2" ht="15.75">
      <c r="A13" s="292" t="s">
        <v>425</v>
      </c>
      <c r="B13" s="291" t="s">
        <v>231</v>
      </c>
    </row>
    <row r="14" spans="1:2" ht="15">
      <c r="A14" s="291" t="s">
        <v>315</v>
      </c>
      <c r="B14" s="293">
        <v>0</v>
      </c>
    </row>
    <row r="15" spans="1:2" ht="15">
      <c r="A15" s="291" t="s">
        <v>20</v>
      </c>
      <c r="B15" s="294">
        <v>370000</v>
      </c>
    </row>
    <row r="16" spans="1:2" ht="15">
      <c r="A16" s="291" t="s">
        <v>292</v>
      </c>
      <c r="B16" s="294">
        <v>2112400</v>
      </c>
    </row>
    <row r="17" spans="1:2" ht="15">
      <c r="A17" s="291" t="s">
        <v>293</v>
      </c>
      <c r="B17" s="293">
        <v>0</v>
      </c>
    </row>
    <row r="18" spans="1:4" ht="15">
      <c r="A18" s="291" t="s">
        <v>294</v>
      </c>
      <c r="B18" s="295">
        <v>0</v>
      </c>
      <c r="D18" s="289"/>
    </row>
    <row r="19" spans="1:2" s="297" customFormat="1" ht="15.75">
      <c r="A19" s="292" t="s">
        <v>289</v>
      </c>
      <c r="B19" s="296">
        <f>SUM(B13:B17)-(B18)</f>
        <v>2482400</v>
      </c>
    </row>
    <row r="20" spans="1:2" ht="12.75" customHeight="1">
      <c r="A20" s="291"/>
      <c r="B20" s="291"/>
    </row>
    <row r="21" spans="1:2" ht="15.75">
      <c r="A21" s="292" t="s">
        <v>426</v>
      </c>
      <c r="B21" s="291"/>
    </row>
    <row r="22" spans="1:2" ht="15">
      <c r="A22" s="291" t="s">
        <v>427</v>
      </c>
      <c r="B22" s="294">
        <v>1985920</v>
      </c>
    </row>
    <row r="23" spans="1:2" ht="16.5" customHeight="1">
      <c r="A23" s="291" t="s">
        <v>428</v>
      </c>
      <c r="B23" s="294">
        <v>372360</v>
      </c>
    </row>
    <row r="24" spans="1:2" ht="15">
      <c r="A24" s="291" t="s">
        <v>429</v>
      </c>
      <c r="B24" s="293">
        <v>0</v>
      </c>
    </row>
    <row r="25" spans="1:2" ht="15">
      <c r="A25" s="291" t="s">
        <v>430</v>
      </c>
      <c r="B25" s="293">
        <v>0</v>
      </c>
    </row>
    <row r="26" spans="1:2" ht="15">
      <c r="A26" s="291" t="s">
        <v>431</v>
      </c>
      <c r="B26" s="435">
        <v>124120</v>
      </c>
    </row>
    <row r="27" spans="1:2" ht="15">
      <c r="A27" s="291" t="s">
        <v>432</v>
      </c>
      <c r="B27" s="291"/>
    </row>
    <row r="28" spans="1:2" ht="15">
      <c r="A28" s="291" t="s">
        <v>433</v>
      </c>
      <c r="B28" s="298">
        <v>0</v>
      </c>
    </row>
    <row r="29" spans="1:2" s="297" customFormat="1" ht="15.75">
      <c r="A29" s="292" t="s">
        <v>434</v>
      </c>
      <c r="B29" s="296">
        <f>SUM(B22:B28)</f>
        <v>2482400</v>
      </c>
    </row>
    <row r="30" spans="1:2" ht="12.75" customHeight="1">
      <c r="A30" s="291"/>
      <c r="B30" s="291"/>
    </row>
    <row r="31" spans="1:2" ht="15.75">
      <c r="A31" s="292" t="s">
        <v>435</v>
      </c>
      <c r="B31" s="291" t="s">
        <v>436</v>
      </c>
    </row>
    <row r="32" spans="1:2" ht="15">
      <c r="A32" s="291" t="s">
        <v>302</v>
      </c>
      <c r="B32" s="293">
        <v>0</v>
      </c>
    </row>
    <row r="33" spans="1:2" ht="15">
      <c r="A33" s="291" t="s">
        <v>303</v>
      </c>
      <c r="B33" s="293">
        <v>0</v>
      </c>
    </row>
    <row r="34" spans="1:2" ht="15">
      <c r="A34" s="291" t="s">
        <v>304</v>
      </c>
      <c r="B34" s="293">
        <v>0</v>
      </c>
    </row>
    <row r="35" spans="1:2" ht="15">
      <c r="A35" s="291" t="s">
        <v>305</v>
      </c>
      <c r="B35" s="298">
        <v>0</v>
      </c>
    </row>
    <row r="36" spans="1:2" s="297" customFormat="1" ht="15.75">
      <c r="A36" s="292" t="s">
        <v>289</v>
      </c>
      <c r="B36" s="292">
        <f>SUM(B32:B35)</f>
        <v>0</v>
      </c>
    </row>
    <row r="37" spans="1:2" ht="12.75" customHeight="1">
      <c r="A37" s="291"/>
      <c r="B37" s="291"/>
    </row>
    <row r="38" spans="1:2" ht="15.75">
      <c r="A38" s="292" t="s">
        <v>437</v>
      </c>
      <c r="B38" s="294"/>
    </row>
    <row r="39" spans="1:2" ht="15">
      <c r="A39" s="291" t="s">
        <v>438</v>
      </c>
      <c r="B39" s="294">
        <v>100000</v>
      </c>
    </row>
    <row r="40" spans="1:2" ht="15">
      <c r="A40" s="291" t="s">
        <v>439</v>
      </c>
      <c r="B40" s="294">
        <v>2382400</v>
      </c>
    </row>
    <row r="41" spans="1:2" ht="15">
      <c r="A41" s="291" t="s">
        <v>440</v>
      </c>
      <c r="B41" s="293">
        <v>0</v>
      </c>
    </row>
    <row r="42" spans="1:2" ht="15">
      <c r="A42" s="291" t="s">
        <v>441</v>
      </c>
      <c r="B42" s="293">
        <v>0</v>
      </c>
    </row>
    <row r="43" spans="1:2" ht="15">
      <c r="A43" s="291" t="s">
        <v>442</v>
      </c>
      <c r="B43" s="293">
        <v>0</v>
      </c>
    </row>
    <row r="44" spans="1:2" ht="15">
      <c r="A44" s="291" t="s">
        <v>443</v>
      </c>
      <c r="B44" s="293">
        <v>0</v>
      </c>
    </row>
    <row r="45" spans="1:2" ht="15">
      <c r="A45" s="291" t="s">
        <v>444</v>
      </c>
      <c r="B45" s="298">
        <v>0</v>
      </c>
    </row>
    <row r="46" spans="1:2" ht="15.75">
      <c r="A46" s="292" t="s">
        <v>434</v>
      </c>
      <c r="B46" s="296">
        <f>SUM(B39:B45)</f>
        <v>2482400</v>
      </c>
    </row>
  </sheetData>
  <mergeCells count="10">
    <mergeCell ref="A1:B1"/>
    <mergeCell ref="A2:B2"/>
    <mergeCell ref="A6:B6"/>
    <mergeCell ref="A11:B11"/>
    <mergeCell ref="A4:B4"/>
    <mergeCell ref="A8:B8"/>
    <mergeCell ref="A9:B9"/>
    <mergeCell ref="A10:B10"/>
    <mergeCell ref="A5:B5"/>
    <mergeCell ref="A3:B3"/>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8.xml><?xml version="1.0" encoding="utf-8"?>
<worksheet xmlns="http://schemas.openxmlformats.org/spreadsheetml/2006/main" xmlns:r="http://schemas.openxmlformats.org/officeDocument/2006/relationships">
  <dimension ref="A1:D52"/>
  <sheetViews>
    <sheetView zoomScale="85" zoomScaleNormal="85" workbookViewId="0" topLeftCell="A16">
      <selection activeCell="B45" sqref="B45"/>
    </sheetView>
  </sheetViews>
  <sheetFormatPr defaultColWidth="9.00390625" defaultRowHeight="12.75"/>
  <cols>
    <col min="1" max="1" width="68.625" style="287" customWidth="1"/>
    <col min="2" max="2" width="12.00390625" style="287" customWidth="1"/>
    <col min="3" max="16384" width="8.00390625" style="287" customWidth="1"/>
  </cols>
  <sheetData>
    <row r="1" spans="1:2" ht="15.75">
      <c r="A1" s="624" t="s">
        <v>224</v>
      </c>
      <c r="B1" s="624"/>
    </row>
    <row r="2" spans="1:2" ht="15.75">
      <c r="A2" s="624" t="s">
        <v>263</v>
      </c>
      <c r="B2" s="624"/>
    </row>
    <row r="3" spans="1:2" ht="12.75" customHeight="1">
      <c r="A3" s="631"/>
      <c r="B3" s="632"/>
    </row>
    <row r="4" spans="1:2" s="289" customFormat="1" ht="17.25" customHeight="1">
      <c r="A4" s="628" t="s">
        <v>445</v>
      </c>
      <c r="B4" s="625"/>
    </row>
    <row r="5" spans="1:2" ht="12.75" customHeight="1">
      <c r="A5" s="633"/>
      <c r="B5" s="634"/>
    </row>
    <row r="6" spans="1:2" ht="15">
      <c r="A6" s="625" t="s">
        <v>446</v>
      </c>
      <c r="B6" s="625"/>
    </row>
    <row r="7" spans="1:2" ht="15">
      <c r="A7" s="290" t="s">
        <v>423</v>
      </c>
      <c r="B7" s="288"/>
    </row>
    <row r="8" spans="1:2" ht="15">
      <c r="A8" s="625" t="s">
        <v>424</v>
      </c>
      <c r="B8" s="625"/>
    </row>
    <row r="9" spans="1:2" ht="15">
      <c r="A9" s="625"/>
      <c r="B9" s="625"/>
    </row>
    <row r="10" spans="1:2" ht="12.75" customHeight="1">
      <c r="A10" s="635"/>
      <c r="B10" s="636"/>
    </row>
    <row r="11" spans="1:2" ht="15.75">
      <c r="A11" s="626" t="s">
        <v>498</v>
      </c>
      <c r="B11" s="627"/>
    </row>
    <row r="12" spans="1:2" ht="12.75" customHeight="1">
      <c r="A12" s="291"/>
      <c r="B12" s="291"/>
    </row>
    <row r="13" spans="1:2" ht="15.75">
      <c r="A13" s="292" t="s">
        <v>425</v>
      </c>
      <c r="B13" s="291" t="s">
        <v>231</v>
      </c>
    </row>
    <row r="14" spans="1:2" ht="15">
      <c r="A14" s="291" t="s">
        <v>315</v>
      </c>
      <c r="B14" s="293">
        <v>0</v>
      </c>
    </row>
    <row r="15" spans="1:2" ht="15">
      <c r="A15" s="291" t="s">
        <v>20</v>
      </c>
      <c r="B15" s="294">
        <v>60000</v>
      </c>
    </row>
    <row r="16" spans="1:2" ht="15">
      <c r="A16" s="291" t="s">
        <v>292</v>
      </c>
      <c r="B16" s="294">
        <v>400000</v>
      </c>
    </row>
    <row r="17" spans="1:2" ht="15">
      <c r="A17" s="291" t="s">
        <v>293</v>
      </c>
      <c r="B17" s="293">
        <v>0</v>
      </c>
    </row>
    <row r="18" spans="1:4" ht="15">
      <c r="A18" s="291" t="s">
        <v>294</v>
      </c>
      <c r="B18" s="295">
        <v>0</v>
      </c>
      <c r="D18" s="289"/>
    </row>
    <row r="19" spans="1:2" s="297" customFormat="1" ht="15.75">
      <c r="A19" s="292" t="s">
        <v>289</v>
      </c>
      <c r="B19" s="296">
        <f>SUM(B13:B17)-(B18)</f>
        <v>460000</v>
      </c>
    </row>
    <row r="20" spans="1:2" ht="12.75" customHeight="1">
      <c r="A20" s="291"/>
      <c r="B20" s="291"/>
    </row>
    <row r="21" spans="1:2" ht="15.75">
      <c r="A21" s="292" t="s">
        <v>426</v>
      </c>
      <c r="B21" s="291"/>
    </row>
    <row r="22" spans="1:2" ht="15">
      <c r="A22" s="291" t="s">
        <v>427</v>
      </c>
      <c r="B22" s="294">
        <v>368000</v>
      </c>
    </row>
    <row r="23" spans="1:2" ht="16.5" customHeight="1">
      <c r="A23" s="291" t="s">
        <v>447</v>
      </c>
      <c r="B23" s="293">
        <v>0</v>
      </c>
    </row>
    <row r="24" spans="1:2" ht="15">
      <c r="A24" s="291" t="s">
        <v>429</v>
      </c>
      <c r="B24" s="293">
        <v>0</v>
      </c>
    </row>
    <row r="25" spans="1:2" ht="15">
      <c r="A25" s="291" t="s">
        <v>430</v>
      </c>
      <c r="B25" s="293">
        <v>0</v>
      </c>
    </row>
    <row r="26" spans="1:2" ht="15">
      <c r="A26" s="291" t="s">
        <v>448</v>
      </c>
      <c r="B26" s="294">
        <v>92000</v>
      </c>
    </row>
    <row r="27" spans="1:2" ht="15">
      <c r="A27" s="291" t="s">
        <v>432</v>
      </c>
      <c r="B27" s="293">
        <v>0</v>
      </c>
    </row>
    <row r="28" spans="1:2" ht="15">
      <c r="A28" s="291" t="s">
        <v>433</v>
      </c>
      <c r="B28" s="298">
        <v>0</v>
      </c>
    </row>
    <row r="29" spans="1:2" s="297" customFormat="1" ht="15.75">
      <c r="A29" s="292" t="s">
        <v>434</v>
      </c>
      <c r="B29" s="296">
        <f>SUM(B22:B28)</f>
        <v>460000</v>
      </c>
    </row>
    <row r="30" spans="1:2" ht="12.75" customHeight="1">
      <c r="A30" s="291"/>
      <c r="B30" s="291"/>
    </row>
    <row r="31" spans="1:2" ht="15.75">
      <c r="A31" s="292" t="s">
        <v>435</v>
      </c>
      <c r="B31" s="291" t="s">
        <v>436</v>
      </c>
    </row>
    <row r="32" spans="1:2" ht="15">
      <c r="A32" s="291" t="s">
        <v>302</v>
      </c>
      <c r="B32" s="293">
        <v>0</v>
      </c>
    </row>
    <row r="33" spans="1:2" ht="15">
      <c r="A33" s="291" t="s">
        <v>303</v>
      </c>
      <c r="B33" s="293">
        <v>0</v>
      </c>
    </row>
    <row r="34" spans="1:2" ht="15">
      <c r="A34" s="291" t="s">
        <v>304</v>
      </c>
      <c r="B34" s="293">
        <v>0</v>
      </c>
    </row>
    <row r="35" spans="1:2" ht="15">
      <c r="A35" s="291" t="s">
        <v>305</v>
      </c>
      <c r="B35" s="298">
        <v>0</v>
      </c>
    </row>
    <row r="36" spans="1:2" s="297" customFormat="1" ht="15.75">
      <c r="A36" s="292" t="s">
        <v>289</v>
      </c>
      <c r="B36" s="292">
        <f>SUM(B31:B35)</f>
        <v>0</v>
      </c>
    </row>
    <row r="37" spans="1:2" ht="12.75" customHeight="1">
      <c r="A37" s="291"/>
      <c r="B37" s="291"/>
    </row>
    <row r="38" spans="1:2" ht="15.75">
      <c r="A38" s="292" t="s">
        <v>437</v>
      </c>
      <c r="B38" s="294"/>
    </row>
    <row r="39" spans="1:2" ht="15">
      <c r="A39" s="291" t="s">
        <v>438</v>
      </c>
      <c r="B39" s="293">
        <v>0</v>
      </c>
    </row>
    <row r="40" spans="1:2" ht="15">
      <c r="A40" s="291" t="s">
        <v>439</v>
      </c>
      <c r="B40" s="293">
        <v>0</v>
      </c>
    </row>
    <row r="41" spans="1:2" ht="15">
      <c r="A41" s="291" t="s">
        <v>440</v>
      </c>
      <c r="B41" s="293">
        <v>0</v>
      </c>
    </row>
    <row r="42" spans="1:2" ht="15">
      <c r="A42" s="291" t="s">
        <v>441</v>
      </c>
      <c r="B42" s="293">
        <v>0</v>
      </c>
    </row>
    <row r="43" spans="1:2" ht="15">
      <c r="A43" s="291" t="s">
        <v>442</v>
      </c>
      <c r="B43" s="294">
        <v>92000</v>
      </c>
    </row>
    <row r="44" spans="1:2" ht="15">
      <c r="A44" s="291" t="s">
        <v>443</v>
      </c>
      <c r="B44" s="294">
        <v>368000</v>
      </c>
    </row>
    <row r="45" spans="1:2" ht="15">
      <c r="A45" s="291" t="s">
        <v>444</v>
      </c>
      <c r="B45" s="298">
        <v>0</v>
      </c>
    </row>
    <row r="46" spans="1:2" ht="15.75">
      <c r="A46" s="292" t="s">
        <v>434</v>
      </c>
      <c r="B46" s="296">
        <f>SUM(B39:B45)</f>
        <v>460000</v>
      </c>
    </row>
    <row r="47" spans="1:2" ht="15">
      <c r="A47" s="299"/>
      <c r="B47" s="299"/>
    </row>
    <row r="48" spans="1:2" ht="15">
      <c r="A48" s="299"/>
      <c r="B48" s="299"/>
    </row>
    <row r="49" spans="1:2" ht="15">
      <c r="A49" s="299"/>
      <c r="B49" s="299"/>
    </row>
    <row r="50" spans="1:2" ht="15">
      <c r="A50" s="299"/>
      <c r="B50" s="299"/>
    </row>
    <row r="51" spans="1:2" ht="15">
      <c r="A51" s="299"/>
      <c r="B51" s="299"/>
    </row>
    <row r="52" spans="1:2" ht="15">
      <c r="A52" s="299"/>
      <c r="B52" s="299"/>
    </row>
  </sheetData>
  <mergeCells count="10">
    <mergeCell ref="A1:B1"/>
    <mergeCell ref="A2:B2"/>
    <mergeCell ref="A6:B6"/>
    <mergeCell ref="A11:B11"/>
    <mergeCell ref="A4:B4"/>
    <mergeCell ref="A8:B8"/>
    <mergeCell ref="A9:B9"/>
    <mergeCell ref="A3:B3"/>
    <mergeCell ref="A5:B5"/>
    <mergeCell ref="A10:B10"/>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xl/worksheets/sheet9.xml><?xml version="1.0" encoding="utf-8"?>
<worksheet xmlns="http://schemas.openxmlformats.org/spreadsheetml/2006/main" xmlns:r="http://schemas.openxmlformats.org/officeDocument/2006/relationships">
  <dimension ref="A1:D50"/>
  <sheetViews>
    <sheetView zoomScale="85" zoomScaleNormal="85" workbookViewId="0" topLeftCell="A16">
      <selection activeCell="A16" sqref="A1:IV16384"/>
    </sheetView>
  </sheetViews>
  <sheetFormatPr defaultColWidth="9.00390625" defaultRowHeight="12.75"/>
  <cols>
    <col min="1" max="1" width="68.625" style="287" customWidth="1"/>
    <col min="2" max="2" width="12.00390625" style="287" customWidth="1"/>
    <col min="3" max="16384" width="8.00390625" style="287" customWidth="1"/>
  </cols>
  <sheetData>
    <row r="1" spans="1:2" ht="15.75">
      <c r="A1" s="624" t="s">
        <v>224</v>
      </c>
      <c r="B1" s="624"/>
    </row>
    <row r="2" spans="1:2" ht="15.75">
      <c r="A2" s="624" t="s">
        <v>263</v>
      </c>
      <c r="B2" s="624"/>
    </row>
    <row r="3" spans="1:2" ht="12.75" customHeight="1">
      <c r="A3" s="631"/>
      <c r="B3" s="632"/>
    </row>
    <row r="4" spans="1:2" s="289" customFormat="1" ht="17.25" customHeight="1">
      <c r="A4" s="628" t="s">
        <v>449</v>
      </c>
      <c r="B4" s="625"/>
    </row>
    <row r="5" spans="1:2" ht="12.75" customHeight="1">
      <c r="A5" s="631"/>
      <c r="B5" s="632"/>
    </row>
    <row r="6" spans="1:2" ht="15">
      <c r="A6" s="625" t="s">
        <v>450</v>
      </c>
      <c r="B6" s="625"/>
    </row>
    <row r="7" spans="1:2" ht="15">
      <c r="A7" s="288" t="s">
        <v>423</v>
      </c>
      <c r="B7" s="288"/>
    </row>
    <row r="8" spans="1:2" ht="15">
      <c r="A8" s="625" t="s">
        <v>451</v>
      </c>
      <c r="B8" s="625"/>
    </row>
    <row r="9" spans="1:2" ht="15">
      <c r="A9" s="625" t="s">
        <v>452</v>
      </c>
      <c r="B9" s="625"/>
    </row>
    <row r="10" spans="1:2" ht="12.75" customHeight="1">
      <c r="A10" s="629"/>
      <c r="B10" s="630"/>
    </row>
    <row r="11" spans="1:2" ht="15.75">
      <c r="A11" s="626" t="s">
        <v>498</v>
      </c>
      <c r="B11" s="627"/>
    </row>
    <row r="12" spans="1:2" ht="12.75" customHeight="1">
      <c r="A12" s="291"/>
      <c r="B12" s="291"/>
    </row>
    <row r="13" spans="1:2" ht="15.75">
      <c r="A13" s="292" t="s">
        <v>425</v>
      </c>
      <c r="B13" s="294" t="s">
        <v>231</v>
      </c>
    </row>
    <row r="14" spans="1:2" ht="15">
      <c r="A14" s="291" t="s">
        <v>315</v>
      </c>
      <c r="B14" s="293">
        <v>0</v>
      </c>
    </row>
    <row r="15" spans="1:2" ht="15">
      <c r="A15" s="291" t="s">
        <v>20</v>
      </c>
      <c r="B15" s="294">
        <v>145153</v>
      </c>
    </row>
    <row r="16" spans="1:2" ht="15">
      <c r="A16" s="291" t="s">
        <v>292</v>
      </c>
      <c r="B16" s="294">
        <v>1080000</v>
      </c>
    </row>
    <row r="17" spans="1:2" ht="15">
      <c r="A17" s="291" t="s">
        <v>293</v>
      </c>
      <c r="B17" s="293">
        <v>0</v>
      </c>
    </row>
    <row r="18" spans="1:4" ht="15">
      <c r="A18" s="291" t="s">
        <v>294</v>
      </c>
      <c r="B18" s="295">
        <v>0</v>
      </c>
      <c r="D18" s="289"/>
    </row>
    <row r="19" spans="1:2" s="297" customFormat="1" ht="15.75">
      <c r="A19" s="292" t="s">
        <v>289</v>
      </c>
      <c r="B19" s="296">
        <f>SUM(B13:B17)-(B18)</f>
        <v>1225153</v>
      </c>
    </row>
    <row r="20" spans="1:2" ht="12.75" customHeight="1">
      <c r="A20" s="291"/>
      <c r="B20" s="291"/>
    </row>
    <row r="21" spans="1:2" ht="15.75">
      <c r="A21" s="292" t="s">
        <v>426</v>
      </c>
      <c r="B21" s="291"/>
    </row>
    <row r="22" spans="1:2" ht="15">
      <c r="A22" s="291" t="s">
        <v>453</v>
      </c>
      <c r="B22" s="294">
        <v>980122</v>
      </c>
    </row>
    <row r="23" spans="1:2" ht="16.5" customHeight="1">
      <c r="A23" s="291" t="s">
        <v>447</v>
      </c>
      <c r="B23" s="293">
        <v>0</v>
      </c>
    </row>
    <row r="24" spans="1:2" ht="15">
      <c r="A24" s="291" t="s">
        <v>429</v>
      </c>
      <c r="B24" s="293">
        <v>0</v>
      </c>
    </row>
    <row r="25" spans="1:2" ht="15">
      <c r="A25" s="291" t="s">
        <v>430</v>
      </c>
      <c r="B25" s="293">
        <v>0</v>
      </c>
    </row>
    <row r="26" spans="1:4" ht="15">
      <c r="A26" s="291" t="s">
        <v>454</v>
      </c>
      <c r="B26" s="294">
        <v>245031</v>
      </c>
      <c r="D26" s="300"/>
    </row>
    <row r="27" spans="1:2" ht="15">
      <c r="A27" s="291" t="s">
        <v>432</v>
      </c>
      <c r="B27" s="293">
        <v>0</v>
      </c>
    </row>
    <row r="28" spans="1:2" ht="15">
      <c r="A28" s="291" t="s">
        <v>433</v>
      </c>
      <c r="B28" s="298">
        <v>0</v>
      </c>
    </row>
    <row r="29" spans="1:2" s="297" customFormat="1" ht="15.75">
      <c r="A29" s="292" t="s">
        <v>434</v>
      </c>
      <c r="B29" s="296">
        <f>SUM(B22:B28)</f>
        <v>1225153</v>
      </c>
    </row>
    <row r="30" spans="1:2" ht="12.75" customHeight="1">
      <c r="A30" s="291"/>
      <c r="B30" s="291"/>
    </row>
    <row r="31" spans="1:2" ht="15.75">
      <c r="A31" s="292" t="s">
        <v>435</v>
      </c>
      <c r="B31" s="291" t="s">
        <v>436</v>
      </c>
    </row>
    <row r="32" spans="1:2" ht="15">
      <c r="A32" s="291" t="s">
        <v>302</v>
      </c>
      <c r="B32" s="293">
        <v>0</v>
      </c>
    </row>
    <row r="33" spans="1:2" ht="15">
      <c r="A33" s="291" t="s">
        <v>303</v>
      </c>
      <c r="B33" s="293">
        <v>0</v>
      </c>
    </row>
    <row r="34" spans="1:2" ht="15">
      <c r="A34" s="291" t="s">
        <v>304</v>
      </c>
      <c r="B34" s="293">
        <v>0</v>
      </c>
    </row>
    <row r="35" spans="1:2" ht="15">
      <c r="A35" s="291" t="s">
        <v>305</v>
      </c>
      <c r="B35" s="298">
        <v>0</v>
      </c>
    </row>
    <row r="36" spans="1:2" s="297" customFormat="1" ht="15.75">
      <c r="A36" s="292" t="s">
        <v>289</v>
      </c>
      <c r="B36" s="292">
        <f>SUM(B31:B35)</f>
        <v>0</v>
      </c>
    </row>
    <row r="37" spans="1:2" ht="12.75" customHeight="1">
      <c r="A37" s="291"/>
      <c r="B37" s="291"/>
    </row>
    <row r="38" spans="1:2" ht="15.75">
      <c r="A38" s="292" t="s">
        <v>437</v>
      </c>
      <c r="B38" s="291"/>
    </row>
    <row r="39" spans="1:2" ht="15">
      <c r="A39" s="291" t="s">
        <v>438</v>
      </c>
      <c r="B39" s="294">
        <v>1225153</v>
      </c>
    </row>
    <row r="40" spans="1:2" ht="15">
      <c r="A40" s="291" t="s">
        <v>439</v>
      </c>
      <c r="B40" s="293">
        <v>0</v>
      </c>
    </row>
    <row r="41" spans="1:2" ht="15">
      <c r="A41" s="291" t="s">
        <v>440</v>
      </c>
      <c r="B41" s="293">
        <v>0</v>
      </c>
    </row>
    <row r="42" spans="1:2" ht="15">
      <c r="A42" s="291" t="s">
        <v>441</v>
      </c>
      <c r="B42" s="293">
        <v>0</v>
      </c>
    </row>
    <row r="43" spans="1:2" ht="15">
      <c r="A43" s="291" t="s">
        <v>442</v>
      </c>
      <c r="B43" s="293">
        <v>0</v>
      </c>
    </row>
    <row r="44" spans="1:2" ht="15">
      <c r="A44" s="291" t="s">
        <v>443</v>
      </c>
      <c r="B44" s="293">
        <v>0</v>
      </c>
    </row>
    <row r="45" spans="1:2" ht="15">
      <c r="A45" s="291" t="s">
        <v>444</v>
      </c>
      <c r="B45" s="298">
        <v>0</v>
      </c>
    </row>
    <row r="46" spans="1:2" ht="15.75">
      <c r="A46" s="292" t="s">
        <v>434</v>
      </c>
      <c r="B46" s="296">
        <f>SUM(B38:B45)</f>
        <v>1225153</v>
      </c>
    </row>
    <row r="47" spans="1:2" ht="15">
      <c r="A47" s="299"/>
      <c r="B47" s="299"/>
    </row>
    <row r="48" spans="1:2" ht="15">
      <c r="A48" s="299"/>
      <c r="B48" s="299"/>
    </row>
    <row r="49" spans="1:2" ht="15">
      <c r="A49" s="299"/>
      <c r="B49" s="299"/>
    </row>
    <row r="50" spans="1:2" ht="15">
      <c r="A50" s="299"/>
      <c r="B50" s="299"/>
    </row>
  </sheetData>
  <mergeCells count="10">
    <mergeCell ref="A1:B1"/>
    <mergeCell ref="A2:B2"/>
    <mergeCell ref="A6:B6"/>
    <mergeCell ref="A11:B11"/>
    <mergeCell ref="A4:B4"/>
    <mergeCell ref="A8:B8"/>
    <mergeCell ref="A9:B9"/>
    <mergeCell ref="A10:B10"/>
    <mergeCell ref="A5:B5"/>
    <mergeCell ref="A3:B3"/>
  </mergeCells>
  <printOptions gridLines="1" horizontalCentered="1" verticalCentered="1"/>
  <pageMargins left="0.66" right="0.67" top="0.31" bottom="0.21" header="0.26" footer="0.17"/>
  <pageSetup horizontalDpi="600" verticalDpi="600" orientation="portrait" paperSize="5" r:id="rId1"/>
  <rowBreaks count="1" manualBreakCount="1">
    <brk id="46"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Merrimack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Levan</dc:creator>
  <cp:keywords/>
  <dc:description/>
  <cp:lastModifiedBy>pmicali</cp:lastModifiedBy>
  <cp:lastPrinted>2011-10-24T17:34:47Z</cp:lastPrinted>
  <dcterms:created xsi:type="dcterms:W3CDTF">1998-07-31T20:20:19Z</dcterms:created>
  <dcterms:modified xsi:type="dcterms:W3CDTF">2011-11-22T20:27:57Z</dcterms:modified>
  <cp:category/>
  <cp:version/>
  <cp:contentType/>
  <cp:contentStatus/>
</cp:coreProperties>
</file>