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500" windowWidth="8592" windowHeight="2736" tabRatio="597"/>
  </bookViews>
  <sheets>
    <sheet name="TAX RATE" sheetId="52" r:id="rId1"/>
  </sheets>
  <externalReferences>
    <externalReference r:id="rId2"/>
    <externalReference r:id="rId3"/>
    <externalReference r:id="rId4"/>
  </externalReferences>
  <definedNames>
    <definedName name="_bos38" localSheetId="0">#REF!</definedName>
    <definedName name="_bos38">#REF!</definedName>
    <definedName name="_mgr38" localSheetId="0">#REF!</definedName>
    <definedName name="_mgr38">#REF!</definedName>
    <definedName name="_Order1" hidden="1">255</definedName>
    <definedName name="_Order2" hidden="1">255</definedName>
    <definedName name="aaa">'[1]15-library'!#REF!</definedName>
    <definedName name="actual" localSheetId="0">#REF!</definedName>
    <definedName name="actual">#REF!</definedName>
    <definedName name="actual38" localSheetId="0">#REF!</definedName>
    <definedName name="actual38">#REF!</definedName>
    <definedName name="bbb">'[1]15-library'!#REF!</definedName>
    <definedName name="bos" localSheetId="0">#REF!</definedName>
    <definedName name="bos">#REF!</definedName>
    <definedName name="budcom" localSheetId="0">#REF!</definedName>
    <definedName name="budcom">#REF!</definedName>
    <definedName name="budget" localSheetId="0">#REF!</definedName>
    <definedName name="budget">#REF!</definedName>
    <definedName name="budget38" localSheetId="0">#REF!</definedName>
    <definedName name="budget38">#REF!</definedName>
    <definedName name="ccc">'[1]15-library'!#REF!</definedName>
    <definedName name="ddd">'[1]15-library'!#REF!</definedName>
    <definedName name="dept" localSheetId="0">#REF!</definedName>
    <definedName name="dept">#REF!</definedName>
    <definedName name="dept22">#REF!</definedName>
    <definedName name="dept38" localSheetId="0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">'[3]15-library'!#REF!</definedName>
    <definedName name="meeting" localSheetId="0">#REF!</definedName>
    <definedName name="meeting">#REF!</definedName>
    <definedName name="mgr" localSheetId="0">#REF!</definedName>
    <definedName name="mgr">#REF!</definedName>
    <definedName name="ooop">'[2]15-library'!#REF!</definedName>
    <definedName name="ooou">'[2]15-library'!#REF!</definedName>
    <definedName name="_xlnm.Print_Area" localSheetId="0">'TAX RATE'!$A$1:$D$43</definedName>
    <definedName name="pwq">'[2]15-library'!#REF!</definedName>
    <definedName name="revenue2">#REF!</definedName>
    <definedName name="rtl">'[2]15-library'!#REF!</definedName>
    <definedName name="ssg">'[2]15-library'!#REF!</definedName>
    <definedName name="voted" localSheetId="0">#REF!</definedName>
    <definedName name="voted">#REF!</definedName>
    <definedName name="www">'[2]15-library'!#REF!</definedName>
  </definedNames>
  <calcPr calcId="145621"/>
  <fileRecoveryPr repairLoad="1"/>
</workbook>
</file>

<file path=xl/calcChain.xml><?xml version="1.0" encoding="utf-8"?>
<calcChain xmlns="http://schemas.openxmlformats.org/spreadsheetml/2006/main">
  <c r="C18" i="52" l="1"/>
  <c r="C13" i="52"/>
  <c r="B13" i="52" l="1"/>
  <c r="B18" i="52" s="1"/>
  <c r="F48" i="52" s="1"/>
  <c r="E19" i="52" l="1"/>
  <c r="F19" i="52" s="1"/>
  <c r="E20" i="52" l="1"/>
</calcChain>
</file>

<file path=xl/sharedStrings.xml><?xml version="1.0" encoding="utf-8"?>
<sst xmlns="http://schemas.openxmlformats.org/spreadsheetml/2006/main" count="14" uniqueCount="14">
  <si>
    <t>Bond Proceeds</t>
  </si>
  <si>
    <t>Property tax levy</t>
  </si>
  <si>
    <t xml:space="preserve"> </t>
  </si>
  <si>
    <t>Appropriations</t>
  </si>
  <si>
    <t>Estimated revenues</t>
  </si>
  <si>
    <t>General Fund surplus:</t>
  </si>
  <si>
    <t xml:space="preserve">  Property tax relief</t>
  </si>
  <si>
    <t>Valuation for state property tax rate</t>
  </si>
  <si>
    <t>Municipal property tax rate</t>
  </si>
  <si>
    <t>Year</t>
  </si>
  <si>
    <t>Rate</t>
  </si>
  <si>
    <t>Tax overlay</t>
  </si>
  <si>
    <t>Veterans exemptions</t>
  </si>
  <si>
    <t xml:space="preserve">2019  Estimated Tax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</si>
</sst>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6" formatCode="_(* #,##0.000_);_(* \(#,##0.000\);_(* &quot;-&quot;?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</cellStyleXfs>
  <cellXfs count="33">
    <xf numFmtId="0" fontId="0" fillId="0" borderId="0" xfId="0"/>
    <xf numFmtId="41" fontId="7" fillId="0" borderId="0" xfId="0" applyNumberFormat="1" applyFont="1"/>
    <xf numFmtId="41" fontId="7" fillId="0" borderId="0" xfId="0" applyNumberFormat="1" applyFont="1" applyFill="1"/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43" fontId="7" fillId="0" borderId="0" xfId="0" applyNumberFormat="1" applyFont="1" applyFill="1"/>
    <xf numFmtId="43" fontId="7" fillId="0" borderId="0" xfId="0" applyNumberFormat="1" applyFont="1"/>
    <xf numFmtId="0" fontId="9" fillId="0" borderId="0" xfId="0" applyFont="1" applyAlignment="1">
      <alignment horizontal="right"/>
    </xf>
    <xf numFmtId="43" fontId="9" fillId="0" borderId="0" xfId="0" applyNumberFormat="1" applyFont="1"/>
    <xf numFmtId="0" fontId="9" fillId="0" borderId="0" xfId="0" applyFont="1"/>
    <xf numFmtId="0" fontId="9" fillId="0" borderId="0" xfId="0" applyFont="1" applyFill="1" applyAlignment="1">
      <alignment horizontal="right"/>
    </xf>
    <xf numFmtId="166" fontId="7" fillId="0" borderId="0" xfId="0" applyNumberFormat="1" applyFont="1" applyFill="1"/>
    <xf numFmtId="166" fontId="8" fillId="0" borderId="0" xfId="0" applyNumberFormat="1" applyFont="1"/>
    <xf numFmtId="166" fontId="7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0" fontId="9" fillId="0" borderId="1" xfId="0" applyFont="1" applyBorder="1"/>
    <xf numFmtId="41" fontId="7" fillId="0" borderId="1" xfId="0" applyNumberFormat="1" applyFont="1" applyBorder="1"/>
    <xf numFmtId="41" fontId="8" fillId="0" borderId="1" xfId="0" applyNumberFormat="1" applyFont="1" applyBorder="1"/>
    <xf numFmtId="43" fontId="7" fillId="0" borderId="1" xfId="0" applyNumberFormat="1" applyFont="1" applyBorder="1"/>
    <xf numFmtId="10" fontId="7" fillId="0" borderId="0" xfId="0" applyNumberFormat="1" applyFont="1" applyFill="1"/>
    <xf numFmtId="166" fontId="2" fillId="0" borderId="0" xfId="0" applyNumberFormat="1" applyFont="1"/>
    <xf numFmtId="166" fontId="10" fillId="0" borderId="0" xfId="0" applyNumberFormat="1" applyFont="1"/>
    <xf numFmtId="166" fontId="0" fillId="0" borderId="0" xfId="0" applyNumberFormat="1"/>
    <xf numFmtId="166" fontId="2" fillId="0" borderId="1" xfId="0" applyNumberFormat="1" applyFont="1" applyBorder="1"/>
    <xf numFmtId="41" fontId="12" fillId="0" borderId="0" xfId="0" applyNumberFormat="1" applyFont="1"/>
    <xf numFmtId="41" fontId="0" fillId="0" borderId="0" xfId="0" applyNumberFormat="1"/>
    <xf numFmtId="41" fontId="13" fillId="0" borderId="0" xfId="0" applyNumberFormat="1" applyFont="1"/>
    <xf numFmtId="43" fontId="14" fillId="0" borderId="0" xfId="2" applyNumberFormat="1" applyFont="1" applyAlignment="1" applyProtection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</cellXfs>
  <cellStyles count="5">
    <cellStyle name="Comma 2" xfId="1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RATE'!$F$22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RATE'!$E$23:$E$48</c:f>
              <c:numCache>
                <c:formatCode>General</c:formatCod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numCache>
            </c:numRef>
          </c:cat>
          <c:val>
            <c:numRef>
              <c:f>'TAX RATE'!$F$23:$F$48</c:f>
              <c:numCache>
                <c:formatCode>_(* #,##0.00_);_(* \(#,##0.00\);_(* "-"??_);_(@_)</c:formatCode>
                <c:ptCount val="26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5.0999999999999996</c:v>
                </c:pt>
                <c:pt idx="25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2848"/>
        <c:axId val="149806400"/>
      </c:lineChart>
      <c:catAx>
        <c:axId val="1499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80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90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68580</xdr:rowOff>
    </xdr:from>
    <xdr:to>
      <xdr:col>3</xdr:col>
      <xdr:colOff>434340</xdr:colOff>
      <xdr:row>41</xdr:row>
      <xdr:rowOff>99060</xdr:rowOff>
    </xdr:to>
    <xdr:graphicFrame macro="">
      <xdr:nvGraphicFramePr>
        <xdr:cNvPr id="13937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53"/>
  <sheetViews>
    <sheetView tabSelected="1" view="pageBreakPreview" topLeftCell="A7" zoomScale="125" zoomScaleNormal="100" zoomScaleSheetLayoutView="125" workbookViewId="0">
      <selection activeCell="E16" sqref="E5:E16"/>
    </sheetView>
  </sheetViews>
  <sheetFormatPr defaultColWidth="8.88671875" defaultRowHeight="13.2" x14ac:dyDescent="0.25"/>
  <cols>
    <col min="1" max="1" width="44.44140625" style="4" customWidth="1"/>
    <col min="2" max="3" width="18.33203125" style="4" bestFit="1" customWidth="1"/>
    <col min="4" max="4" width="7" style="4" customWidth="1"/>
    <col min="5" max="5" width="14.77734375" style="5" bestFit="1" customWidth="1"/>
    <col min="6" max="6" width="12.6640625" style="4" customWidth="1"/>
    <col min="7" max="7" width="13.33203125" style="4" customWidth="1"/>
    <col min="8" max="9" width="8.88671875" style="4" customWidth="1"/>
    <col min="10" max="10" width="14.44140625" style="4" bestFit="1" customWidth="1"/>
    <col min="11" max="16384" width="8.88671875" style="4"/>
  </cols>
  <sheetData>
    <row r="1" spans="1:11" x14ac:dyDescent="0.25">
      <c r="A1" s="31" t="s">
        <v>13</v>
      </c>
      <c r="B1" s="31"/>
      <c r="C1" s="32"/>
      <c r="D1" s="3"/>
    </row>
    <row r="2" spans="1:11" x14ac:dyDescent="0.25">
      <c r="A2" s="15"/>
      <c r="B2" s="15"/>
      <c r="C2" s="16"/>
      <c r="D2" s="3"/>
    </row>
    <row r="3" spans="1:11" x14ac:dyDescent="0.25">
      <c r="A3" s="15"/>
      <c r="B3" s="15"/>
      <c r="C3" s="17"/>
    </row>
    <row r="4" spans="1:11" x14ac:dyDescent="0.25">
      <c r="A4" s="17"/>
      <c r="B4" s="18">
        <v>2019</v>
      </c>
      <c r="C4" s="18">
        <v>2018</v>
      </c>
      <c r="D4" s="8"/>
    </row>
    <row r="5" spans="1:11" ht="13.8" x14ac:dyDescent="0.25">
      <c r="A5" s="17" t="s">
        <v>3</v>
      </c>
      <c r="B5" s="19">
        <v>48126396.649999999</v>
      </c>
      <c r="C5" s="19">
        <v>34511889.590000004</v>
      </c>
      <c r="D5" s="1"/>
      <c r="E5" s="2"/>
      <c r="F5" s="1"/>
      <c r="G5" s="1"/>
      <c r="J5" s="27"/>
      <c r="K5"/>
    </row>
    <row r="6" spans="1:11" ht="13.8" x14ac:dyDescent="0.25">
      <c r="A6" s="17" t="s">
        <v>4</v>
      </c>
      <c r="B6" s="19">
        <v>-17891103</v>
      </c>
      <c r="C6" s="19">
        <v>-17676413</v>
      </c>
      <c r="D6" s="1"/>
      <c r="E6" s="2"/>
      <c r="F6" s="1"/>
      <c r="G6" s="1"/>
      <c r="J6" s="27"/>
      <c r="K6"/>
    </row>
    <row r="7" spans="1:11" ht="13.8" x14ac:dyDescent="0.25">
      <c r="A7" s="17"/>
      <c r="B7" s="19"/>
      <c r="C7" s="19"/>
      <c r="D7" s="1"/>
      <c r="E7" s="2"/>
      <c r="F7" s="1"/>
      <c r="G7" s="1"/>
      <c r="J7" s="27"/>
      <c r="K7"/>
    </row>
    <row r="8" spans="1:11" ht="13.8" x14ac:dyDescent="0.25">
      <c r="A8" s="17" t="s">
        <v>0</v>
      </c>
      <c r="B8" s="19">
        <v>-13100000</v>
      </c>
      <c r="C8" s="19"/>
      <c r="D8" s="1"/>
      <c r="E8" s="2"/>
      <c r="F8" s="1"/>
      <c r="G8" s="1"/>
      <c r="J8" s="27"/>
      <c r="K8"/>
    </row>
    <row r="9" spans="1:11" x14ac:dyDescent="0.25">
      <c r="A9" s="17" t="s">
        <v>11</v>
      </c>
      <c r="B9" s="19">
        <v>375000</v>
      </c>
      <c r="C9" s="19">
        <v>355673</v>
      </c>
      <c r="D9" s="1"/>
      <c r="E9" s="2"/>
      <c r="G9" s="1"/>
      <c r="J9"/>
      <c r="K9"/>
    </row>
    <row r="10" spans="1:11" x14ac:dyDescent="0.25">
      <c r="A10" s="17" t="s">
        <v>5</v>
      </c>
      <c r="B10" s="19"/>
      <c r="C10" s="19"/>
      <c r="D10" s="1"/>
      <c r="E10" s="2"/>
      <c r="J10" s="28"/>
      <c r="K10"/>
    </row>
    <row r="11" spans="1:11" ht="13.8" x14ac:dyDescent="0.25">
      <c r="A11" s="17" t="s">
        <v>6</v>
      </c>
      <c r="B11" s="19">
        <v>-666588</v>
      </c>
      <c r="C11" s="19">
        <v>-450000</v>
      </c>
      <c r="D11" s="1"/>
      <c r="E11" s="2"/>
      <c r="J11" s="27"/>
      <c r="K11"/>
    </row>
    <row r="12" spans="1:11" ht="15.6" x14ac:dyDescent="0.4">
      <c r="A12" s="17" t="s">
        <v>12</v>
      </c>
      <c r="B12" s="20">
        <v>695000</v>
      </c>
      <c r="C12" s="20">
        <v>695000</v>
      </c>
      <c r="E12" s="2"/>
      <c r="G12" s="1"/>
      <c r="J12" s="29"/>
      <c r="K12"/>
    </row>
    <row r="13" spans="1:11" x14ac:dyDescent="0.25">
      <c r="A13" s="17" t="s">
        <v>1</v>
      </c>
      <c r="B13" s="19">
        <f>SUM(B5:B12)</f>
        <v>17538705.649999999</v>
      </c>
      <c r="C13" s="19">
        <f>SUM(C5:C12)</f>
        <v>17436149.590000004</v>
      </c>
      <c r="E13" s="2"/>
      <c r="F13" s="1"/>
      <c r="G13" s="1"/>
      <c r="J13" s="28"/>
      <c r="K13" s="30"/>
    </row>
    <row r="14" spans="1:11" x14ac:dyDescent="0.25">
      <c r="A14" s="17"/>
      <c r="B14" s="17"/>
      <c r="C14" s="17"/>
    </row>
    <row r="15" spans="1:11" x14ac:dyDescent="0.25">
      <c r="A15" s="17"/>
      <c r="B15" s="17"/>
      <c r="C15" s="17"/>
    </row>
    <row r="16" spans="1:11" ht="15" x14ac:dyDescent="0.4">
      <c r="A16" s="17" t="s">
        <v>7</v>
      </c>
      <c r="B16" s="26">
        <v>3439436.486</v>
      </c>
      <c r="C16" s="26">
        <v>3419436.486</v>
      </c>
      <c r="D16" s="13"/>
      <c r="E16" s="12"/>
    </row>
    <row r="17" spans="1:10" x14ac:dyDescent="0.25">
      <c r="A17" s="17"/>
      <c r="B17" s="17"/>
      <c r="C17" s="17"/>
      <c r="G17" s="14"/>
      <c r="J17" s="23"/>
    </row>
    <row r="18" spans="1:10" ht="15" x14ac:dyDescent="0.4">
      <c r="A18" s="17" t="s">
        <v>8</v>
      </c>
      <c r="B18" s="21">
        <f>ROUND(B13/B16,2)</f>
        <v>5.0999999999999996</v>
      </c>
      <c r="C18" s="21">
        <f>ROUND(C13/C16,2)</f>
        <v>5.0999999999999996</v>
      </c>
      <c r="E18" s="6"/>
      <c r="J18" s="24"/>
    </row>
    <row r="19" spans="1:10" x14ac:dyDescent="0.25">
      <c r="A19" s="17"/>
      <c r="B19" s="21"/>
      <c r="C19" s="17"/>
      <c r="E19" s="6">
        <f>+B18-C18</f>
        <v>0</v>
      </c>
      <c r="F19" s="4">
        <f>+E19*300</f>
        <v>0</v>
      </c>
      <c r="G19" s="7"/>
      <c r="J19" s="25"/>
    </row>
    <row r="20" spans="1:10" x14ac:dyDescent="0.25">
      <c r="B20" s="7"/>
      <c r="E20" s="22">
        <f>+E19/C18</f>
        <v>0</v>
      </c>
    </row>
    <row r="21" spans="1:10" x14ac:dyDescent="0.25">
      <c r="B21" s="7"/>
      <c r="C21" s="7"/>
    </row>
    <row r="22" spans="1:10" x14ac:dyDescent="0.25">
      <c r="E22" s="11" t="s">
        <v>9</v>
      </c>
      <c r="F22" s="8" t="s">
        <v>10</v>
      </c>
    </row>
    <row r="23" spans="1:10" x14ac:dyDescent="0.25">
      <c r="E23" s="5">
        <v>1994</v>
      </c>
      <c r="F23" s="7">
        <v>8.67</v>
      </c>
    </row>
    <row r="24" spans="1:10" x14ac:dyDescent="0.25">
      <c r="E24" s="5">
        <v>1995</v>
      </c>
      <c r="F24" s="7">
        <v>7.87</v>
      </c>
    </row>
    <row r="25" spans="1:10" x14ac:dyDescent="0.25">
      <c r="E25" s="5">
        <v>1996</v>
      </c>
      <c r="F25" s="7">
        <v>7.7</v>
      </c>
    </row>
    <row r="26" spans="1:10" x14ac:dyDescent="0.25">
      <c r="E26" s="5">
        <v>1997</v>
      </c>
      <c r="F26" s="7">
        <v>6.68</v>
      </c>
    </row>
    <row r="27" spans="1:10" x14ac:dyDescent="0.25">
      <c r="E27" s="5">
        <v>1998</v>
      </c>
      <c r="F27" s="7">
        <v>6</v>
      </c>
    </row>
    <row r="28" spans="1:10" x14ac:dyDescent="0.25">
      <c r="E28" s="5">
        <v>1999</v>
      </c>
      <c r="F28" s="7">
        <v>5.99</v>
      </c>
    </row>
    <row r="29" spans="1:10" x14ac:dyDescent="0.25">
      <c r="E29" s="5">
        <v>2000</v>
      </c>
      <c r="F29" s="7">
        <v>5.4</v>
      </c>
      <c r="J29" s="4" t="s">
        <v>2</v>
      </c>
    </row>
    <row r="30" spans="1:10" x14ac:dyDescent="0.25">
      <c r="E30" s="5">
        <v>2001</v>
      </c>
      <c r="F30" s="7">
        <v>5.07</v>
      </c>
    </row>
    <row r="31" spans="1:10" x14ac:dyDescent="0.25">
      <c r="E31" s="5">
        <v>2002</v>
      </c>
      <c r="F31" s="7">
        <v>3.7</v>
      </c>
    </row>
    <row r="32" spans="1:10" x14ac:dyDescent="0.25">
      <c r="E32" s="5">
        <v>2003</v>
      </c>
      <c r="F32" s="7">
        <v>5.04</v>
      </c>
    </row>
    <row r="33" spans="3:6" x14ac:dyDescent="0.25">
      <c r="E33" s="5">
        <v>2004</v>
      </c>
      <c r="F33" s="7">
        <v>5.26</v>
      </c>
    </row>
    <row r="34" spans="3:6" x14ac:dyDescent="0.25">
      <c r="E34" s="5">
        <v>2005</v>
      </c>
      <c r="F34" s="4">
        <v>5.1100000000000003</v>
      </c>
    </row>
    <row r="35" spans="3:6" x14ac:dyDescent="0.25">
      <c r="E35" s="5">
        <v>2006</v>
      </c>
      <c r="F35" s="4">
        <v>2.82</v>
      </c>
    </row>
    <row r="36" spans="3:6" x14ac:dyDescent="0.25">
      <c r="E36" s="5">
        <v>2007</v>
      </c>
      <c r="F36" s="7">
        <v>3.54</v>
      </c>
    </row>
    <row r="37" spans="3:6" x14ac:dyDescent="0.25">
      <c r="E37" s="5">
        <v>2008</v>
      </c>
      <c r="F37" s="7">
        <v>4.2300000000000004</v>
      </c>
    </row>
    <row r="38" spans="3:6" x14ac:dyDescent="0.25">
      <c r="E38" s="5">
        <v>2009</v>
      </c>
      <c r="F38" s="7">
        <v>4.2300000000000004</v>
      </c>
    </row>
    <row r="39" spans="3:6" x14ac:dyDescent="0.25">
      <c r="E39" s="5">
        <v>2010</v>
      </c>
      <c r="F39" s="7">
        <v>4.34</v>
      </c>
    </row>
    <row r="40" spans="3:6" x14ac:dyDescent="0.25">
      <c r="E40" s="5">
        <v>2011</v>
      </c>
      <c r="F40" s="7">
        <v>5.24</v>
      </c>
    </row>
    <row r="41" spans="3:6" x14ac:dyDescent="0.25">
      <c r="E41" s="5">
        <v>2012</v>
      </c>
      <c r="F41" s="7">
        <v>5.14</v>
      </c>
    </row>
    <row r="42" spans="3:6" x14ac:dyDescent="0.25">
      <c r="E42" s="5">
        <v>2013</v>
      </c>
      <c r="F42" s="7">
        <v>5.29</v>
      </c>
    </row>
    <row r="43" spans="3:6" x14ac:dyDescent="0.25">
      <c r="E43" s="5">
        <v>2014</v>
      </c>
      <c r="F43" s="7">
        <v>5.46</v>
      </c>
    </row>
    <row r="44" spans="3:6" x14ac:dyDescent="0.25">
      <c r="D44" s="7"/>
      <c r="E44" s="5">
        <v>2015</v>
      </c>
      <c r="F44" s="7">
        <v>5.49</v>
      </c>
    </row>
    <row r="45" spans="3:6" x14ac:dyDescent="0.25">
      <c r="E45" s="5">
        <v>2016</v>
      </c>
      <c r="F45" s="7">
        <v>4.91</v>
      </c>
    </row>
    <row r="46" spans="3:6" x14ac:dyDescent="0.25">
      <c r="D46" s="7"/>
      <c r="E46" s="5">
        <v>2017</v>
      </c>
      <c r="F46" s="7">
        <v>4.9000000000000004</v>
      </c>
    </row>
    <row r="47" spans="3:6" x14ac:dyDescent="0.25">
      <c r="C47" s="7"/>
      <c r="E47" s="5">
        <v>2018</v>
      </c>
      <c r="F47" s="7">
        <v>5.0999999999999996</v>
      </c>
    </row>
    <row r="48" spans="3:6" x14ac:dyDescent="0.25">
      <c r="E48" s="5">
        <v>2019</v>
      </c>
      <c r="F48" s="7">
        <f>+B18</f>
        <v>5.0999999999999996</v>
      </c>
    </row>
    <row r="51" spans="2:3" x14ac:dyDescent="0.25">
      <c r="B51" s="10"/>
    </row>
    <row r="52" spans="2:3" x14ac:dyDescent="0.25">
      <c r="B52" s="10"/>
      <c r="C52" s="7"/>
    </row>
    <row r="53" spans="2:3" x14ac:dyDescent="0.25">
      <c r="C53" s="9"/>
    </row>
  </sheetData>
  <mergeCells count="1">
    <mergeCell ref="A1:C1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RATE</vt:lpstr>
      <vt:lpstr>'TAX RATE'!Print_Area</vt:lpstr>
    </vt:vector>
  </TitlesOfParts>
  <Company>Town of Merrimack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2019-02-15T21:23:45Z</cp:lastPrinted>
  <dcterms:created xsi:type="dcterms:W3CDTF">2001-06-20T19:26:14Z</dcterms:created>
  <dcterms:modified xsi:type="dcterms:W3CDTF">2019-04-24T15:05:13Z</dcterms:modified>
</cp:coreProperties>
</file>