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55" activeTab="0"/>
  </bookViews>
  <sheets>
    <sheet name="TAX RATE" sheetId="1" r:id="rId1"/>
  </sheets>
  <externalReferences>
    <externalReference r:id="rId4"/>
    <externalReference r:id="rId5"/>
    <externalReference r:id="rId6"/>
    <externalReference r:id="rId7"/>
  </externalReferences>
  <definedNames>
    <definedName name="_bos38" localSheetId="0">#REF!</definedName>
    <definedName name="_mgr38" localSheetId="0">#REF!</definedName>
    <definedName name="_Order1" hidden="1">255</definedName>
    <definedName name="_Order2" hidden="1">255</definedName>
    <definedName name="aaa">'[2]15-library'!#REF!</definedName>
    <definedName name="actual" localSheetId="0">#REF!</definedName>
    <definedName name="actual38" localSheetId="0">#REF!</definedName>
    <definedName name="bbb">'[2]15-library'!#REF!</definedName>
    <definedName name="bos" localSheetId="0">#REF!</definedName>
    <definedName name="budcom" localSheetId="0">#REF!</definedName>
    <definedName name="budget" localSheetId="0">#REF!</definedName>
    <definedName name="budget38" localSheetId="0">#REF!</definedName>
    <definedName name="ccc">'[2]15-library'!#REF!</definedName>
    <definedName name="ddd">'[2]15-library'!#REF!</definedName>
    <definedName name="dept" localSheetId="0">#REF!</definedName>
    <definedName name="dept22">'[1]15-library'!#REF!</definedName>
    <definedName name="dept38" localSheetId="0">#REF!</definedName>
    <definedName name="eee">'[2]15-library'!#REF!</definedName>
    <definedName name="fff">'[2]15-library'!#REF!</definedName>
    <definedName name="ggg">'[2]15-library'!#REF!</definedName>
    <definedName name="help">'[3]15-library'!#REF!</definedName>
    <definedName name="hhh">'[2]15-library'!#REF!</definedName>
    <definedName name="iii">'[2]15-library'!#REF!</definedName>
    <definedName name="jjj">'[2]15-library'!#REF!</definedName>
    <definedName name="meet">'[4]15-library'!#REF!</definedName>
    <definedName name="meeting" localSheetId="0">#REF!</definedName>
    <definedName name="mgr" localSheetId="0">#REF!</definedName>
    <definedName name="ooop">'[3]15-library'!#REF!</definedName>
    <definedName name="ooou">'[3]15-library'!#REF!</definedName>
    <definedName name="_xlnm.Print_Area" localSheetId="0">'TAX RATE'!$A$1:$D$43</definedName>
    <definedName name="pwq">'[3]15-library'!#REF!</definedName>
    <definedName name="revenue2">'[1]15-library'!#REF!</definedName>
    <definedName name="rtl">'[3]15-library'!#REF!</definedName>
    <definedName name="ssg">'[3]15-library'!#REF!</definedName>
    <definedName name="voted" localSheetId="0">#REF!</definedName>
    <definedName name="www">'[3]15-library'!#REF!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<sst xmlns="http://schemas.openxmlformats.org/spreadsheetml/2006/main" count="14" uniqueCount="14">
  <si>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2021  Estimated Tax Rate </t>
  </si>
  <si>
    <t>Appropriations</t>
  </si>
  <si>
    <t>Estimated revenues</t>
  </si>
  <si>
    <t>Bond Proceeds</t>
  </si>
  <si>
    <t>Tax overlay</t>
  </si>
  <si>
    <t>General Fund surplus:</t>
  </si>
  <si>
    <t xml:space="preserve">  Property tax relief</t>
  </si>
  <si>
    <t>Veterans exemptions</t>
  </si>
  <si>
    <t>Property tax levy</t>
  </si>
  <si>
    <t>Valuation for state property tax rate</t>
  </si>
  <si>
    <t>Municipal property tax rate</t>
  </si>
  <si>
    <t>Year</t>
  </si>
  <si>
    <t>Rate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</si>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</sst>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_);_(@_)"/>
    <numFmt numFmtId="165" formatCode="_(* #,##0.000_);_(* \(#,##0.000\);_(* &quot;-&quot;???_);_(@_)"/>
    <numFmt numFmtId="166" formatCode="_(* #,##0.00_);_(* \(#,##0.00\);_(* &quot;-&quot;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sz val="10.75"/>
      <color indexed="8"/>
      <name val="Times New Roman"/>
      <family val="1"/>
    </font>
    <font>
      <sz val="8"/>
      <color indexed="8"/>
      <name val="Times New Roman"/>
      <family val="1"/>
    </font>
    <font>
      <b/>
      <sz val="10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right"/>
    </xf>
    <xf numFmtId="41" fontId="19" fillId="0" borderId="10" xfId="0" applyNumberFormat="1" applyFont="1" applyBorder="1" applyAlignment="1">
      <alignment/>
    </xf>
    <xf numFmtId="41" fontId="19" fillId="0" borderId="0" xfId="0" applyNumberFormat="1" applyFont="1" applyAlignment="1">
      <alignment/>
    </xf>
    <xf numFmtId="41" fontId="19" fillId="0" borderId="0" xfId="0" applyNumberFormat="1" applyFont="1" applyFill="1" applyAlignment="1">
      <alignment/>
    </xf>
    <xf numFmtId="41" fontId="21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22" fillId="0" borderId="1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3" fontId="25" fillId="0" borderId="0" xfId="53" applyNumberFormat="1" applyFont="1" applyAlignment="1" applyProtection="1">
      <alignment/>
      <protection/>
    </xf>
    <xf numFmtId="164" fontId="19" fillId="0" borderId="10" xfId="0" applyNumberFormat="1" applyFont="1" applyBorder="1" applyAlignment="1">
      <alignment/>
    </xf>
    <xf numFmtId="165" fontId="22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19" fillId="0" borderId="10" xfId="0" applyNumberFormat="1" applyFont="1" applyBorder="1" applyAlignment="1">
      <alignment/>
    </xf>
    <xf numFmtId="43" fontId="19" fillId="0" borderId="0" xfId="0" applyNumberFormat="1" applyFont="1" applyFill="1" applyAlignment="1">
      <alignment/>
    </xf>
    <xf numFmtId="165" fontId="26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165" fontId="0" fillId="0" borderId="0" xfId="0" applyNumberFormat="1" applyAlignment="1">
      <alignment/>
    </xf>
    <xf numFmtId="10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/>
    </xf>
    <xf numFmtId="43" fontId="20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Municipal Property Tax Rate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12325"/>
          <c:w val="0.8812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'TAX RATE'!$F$22</c:f>
              <c:strCache>
                <c:ptCount val="1"/>
                <c:pt idx="0">
                  <c:v>Rate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'TAX RATE'!$E$23:$E$50</c:f>
              <c:numCache/>
            </c:numRef>
          </c:cat>
          <c:val>
            <c:numRef>
              <c:f>'TAX RATE'!$F$23:$F$50</c:f>
              <c:numCache/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77464"/>
        <c:crosses val="autoZero"/>
        <c:auto val="1"/>
        <c:lblOffset val="100"/>
        <c:tickLblSkip val="2"/>
        <c:noMultiLvlLbl val="0"/>
      </c:catAx>
      <c:valAx>
        <c:axId val="465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Tax Rate per $1,0000</a:t>
                </a:r>
              </a:p>
            </c:rich>
          </c:tx>
          <c:layout>
            <c:manualLayout>
              <c:xMode val="factor"/>
              <c:yMode val="factor"/>
              <c:x val="-0.02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-0.001</cdr:y>
    </cdr:from>
    <cdr:to>
      <cdr:x>0.964</cdr:x>
      <cdr:y>0.702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5629275" cy="2181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66675</xdr:rowOff>
    </xdr:from>
    <xdr:to>
      <xdr:col>3</xdr:col>
      <xdr:colOff>438150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0" y="3886200"/>
        <a:ext cx="5838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-22%20VOTED%20BUDGET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udget%20detail%202005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b\LOCALS~1\Temp\Administrator\Local%20Settings\Temporary%20Internet%20Files\Content.IE5\YNCLY5G7\budget%20detail%202005-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.MERRNET\My%20Documents\budget%202009-10\voted\Approved%20budget%20detail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"/>
      <sheetName val="CRF"/>
      <sheetName val="revenue  (2)"/>
      <sheetName val="revenue "/>
      <sheetName val="SUMMARY BY FUND"/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  <sheetName val="Revolving Fund"/>
    </sheetNames>
    <sheetDataSet>
      <sheetData sheetId="0">
        <row r="22">
          <cell r="F22" t="str">
            <v>Rate</v>
          </cell>
        </row>
        <row r="23">
          <cell r="E23">
            <v>1994</v>
          </cell>
          <cell r="F23">
            <v>8.67</v>
          </cell>
        </row>
        <row r="24">
          <cell r="E24">
            <v>1995</v>
          </cell>
          <cell r="F24">
            <v>7.87</v>
          </cell>
        </row>
        <row r="25">
          <cell r="E25">
            <v>1996</v>
          </cell>
          <cell r="F25">
            <v>7.7</v>
          </cell>
        </row>
        <row r="26">
          <cell r="E26">
            <v>1997</v>
          </cell>
          <cell r="F26">
            <v>6.68</v>
          </cell>
        </row>
        <row r="27">
          <cell r="E27">
            <v>1998</v>
          </cell>
          <cell r="F27">
            <v>6</v>
          </cell>
        </row>
        <row r="28">
          <cell r="E28">
            <v>1999</v>
          </cell>
          <cell r="F28">
            <v>5.99</v>
          </cell>
        </row>
        <row r="29">
          <cell r="E29">
            <v>2000</v>
          </cell>
          <cell r="F29">
            <v>5.4</v>
          </cell>
        </row>
        <row r="30">
          <cell r="E30">
            <v>2001</v>
          </cell>
          <cell r="F30">
            <v>5.07</v>
          </cell>
        </row>
        <row r="31">
          <cell r="E31">
            <v>2002</v>
          </cell>
          <cell r="F31">
            <v>3.7</v>
          </cell>
        </row>
        <row r="32">
          <cell r="E32">
            <v>2003</v>
          </cell>
          <cell r="F32">
            <v>5.04</v>
          </cell>
        </row>
        <row r="33">
          <cell r="E33">
            <v>2004</v>
          </cell>
          <cell r="F33">
            <v>5.26</v>
          </cell>
        </row>
        <row r="34">
          <cell r="E34">
            <v>2005</v>
          </cell>
          <cell r="F34">
            <v>5.11</v>
          </cell>
        </row>
        <row r="35">
          <cell r="E35">
            <v>2006</v>
          </cell>
          <cell r="F35">
            <v>2.82</v>
          </cell>
        </row>
        <row r="36">
          <cell r="E36">
            <v>2007</v>
          </cell>
          <cell r="F36">
            <v>3.54</v>
          </cell>
        </row>
        <row r="37">
          <cell r="E37">
            <v>2008</v>
          </cell>
          <cell r="F37">
            <v>4.23</v>
          </cell>
        </row>
        <row r="38">
          <cell r="E38">
            <v>2009</v>
          </cell>
          <cell r="F38">
            <v>4.23</v>
          </cell>
        </row>
        <row r="39">
          <cell r="E39">
            <v>2010</v>
          </cell>
          <cell r="F39">
            <v>4.34</v>
          </cell>
        </row>
        <row r="40">
          <cell r="E40">
            <v>2011</v>
          </cell>
          <cell r="F40">
            <v>5.24</v>
          </cell>
        </row>
        <row r="41">
          <cell r="E41">
            <v>2012</v>
          </cell>
          <cell r="F41">
            <v>5.14</v>
          </cell>
        </row>
        <row r="42">
          <cell r="E42">
            <v>2013</v>
          </cell>
          <cell r="F42">
            <v>5.29</v>
          </cell>
        </row>
        <row r="43">
          <cell r="E43">
            <v>2014</v>
          </cell>
          <cell r="F43">
            <v>5.46</v>
          </cell>
        </row>
        <row r="44">
          <cell r="E44">
            <v>2015</v>
          </cell>
          <cell r="F44">
            <v>5.49</v>
          </cell>
        </row>
        <row r="45">
          <cell r="E45">
            <v>2016</v>
          </cell>
          <cell r="F45">
            <v>4.91</v>
          </cell>
        </row>
        <row r="46">
          <cell r="E46">
            <v>2017</v>
          </cell>
          <cell r="F46">
            <v>4.9</v>
          </cell>
        </row>
        <row r="47">
          <cell r="E47">
            <v>2018</v>
          </cell>
          <cell r="F47">
            <v>5.1</v>
          </cell>
        </row>
        <row r="48">
          <cell r="E48">
            <v>2019</v>
          </cell>
          <cell r="F48">
            <v>4.71</v>
          </cell>
        </row>
        <row r="49">
          <cell r="E49">
            <v>2020</v>
          </cell>
          <cell r="F49">
            <v>5.06</v>
          </cell>
        </row>
        <row r="50">
          <cell r="E50">
            <v>2021</v>
          </cell>
          <cell r="F50">
            <v>5.38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="125" zoomScaleSheetLayoutView="125" zoomScalePageLayoutView="0" workbookViewId="0" topLeftCell="A1">
      <selection activeCell="C18" sqref="C18"/>
    </sheetView>
  </sheetViews>
  <sheetFormatPr defaultColWidth="8.8515625" defaultRowHeight="12.75"/>
  <cols>
    <col min="1" max="1" width="44.421875" style="5" customWidth="1"/>
    <col min="2" max="3" width="18.28125" style="5" bestFit="1" customWidth="1"/>
    <col min="4" max="4" width="7.00390625" style="5" customWidth="1"/>
    <col min="5" max="5" width="14.7109375" style="4" bestFit="1" customWidth="1"/>
    <col min="6" max="6" width="12.7109375" style="5" customWidth="1"/>
    <col min="7" max="7" width="13.28125" style="5" customWidth="1"/>
    <col min="8" max="9" width="8.8515625" style="5" customWidth="1"/>
    <col min="10" max="10" width="14.421875" style="5" bestFit="1" customWidth="1"/>
    <col min="11" max="16384" width="8.8515625" style="5" customWidth="1"/>
  </cols>
  <sheetData>
    <row r="1" spans="1:4" ht="12.75">
      <c r="A1" s="1" t="s">
        <v>0</v>
      </c>
      <c r="B1" s="1"/>
      <c r="C1" s="2"/>
      <c r="D1" s="3"/>
    </row>
    <row r="2" spans="1:4" ht="12.75">
      <c r="A2" s="6"/>
      <c r="B2" s="6"/>
      <c r="C2" s="7"/>
      <c r="D2" s="3"/>
    </row>
    <row r="3" spans="1:3" ht="12.75">
      <c r="A3" s="6"/>
      <c r="B3" s="6"/>
      <c r="C3" s="8"/>
    </row>
    <row r="4" spans="1:4" ht="12.75">
      <c r="A4" s="8"/>
      <c r="B4" s="9">
        <v>2021</v>
      </c>
      <c r="C4" s="9">
        <v>2020</v>
      </c>
      <c r="D4" s="10"/>
    </row>
    <row r="5" spans="1:11" ht="15">
      <c r="A5" s="8" t="s">
        <v>1</v>
      </c>
      <c r="B5" s="11">
        <v>36994494.501744</v>
      </c>
      <c r="C5" s="11">
        <v>45016870.25822514</v>
      </c>
      <c r="D5" s="12"/>
      <c r="E5" s="13"/>
      <c r="F5" s="12"/>
      <c r="G5" s="12"/>
      <c r="J5" s="14"/>
      <c r="K5"/>
    </row>
    <row r="6" spans="1:11" ht="15">
      <c r="A6" s="8" t="s">
        <v>2</v>
      </c>
      <c r="B6" s="11">
        <v>-17064659</v>
      </c>
      <c r="C6" s="11">
        <v>-17182794</v>
      </c>
      <c r="D6" s="12"/>
      <c r="E6" s="13"/>
      <c r="F6" s="12"/>
      <c r="G6" s="12"/>
      <c r="J6" s="14"/>
      <c r="K6"/>
    </row>
    <row r="7" spans="1:11" ht="15">
      <c r="A7" s="8"/>
      <c r="B7" s="11"/>
      <c r="C7" s="11"/>
      <c r="D7" s="12"/>
      <c r="E7" s="13"/>
      <c r="F7" s="12"/>
      <c r="G7" s="12"/>
      <c r="J7" s="14"/>
      <c r="K7"/>
    </row>
    <row r="8" spans="1:11" ht="15">
      <c r="A8" s="8" t="s">
        <v>3</v>
      </c>
      <c r="B8" s="11">
        <v>-75000</v>
      </c>
      <c r="C8" s="11">
        <v>-9520000</v>
      </c>
      <c r="D8" s="12"/>
      <c r="E8" s="13"/>
      <c r="F8" s="12"/>
      <c r="G8" s="12"/>
      <c r="J8" s="14"/>
      <c r="K8"/>
    </row>
    <row r="9" spans="1:11" ht="12.75">
      <c r="A9" s="8" t="s">
        <v>4</v>
      </c>
      <c r="B9" s="11">
        <v>375000</v>
      </c>
      <c r="C9" s="11">
        <v>375000</v>
      </c>
      <c r="D9" s="12"/>
      <c r="E9" s="13"/>
      <c r="G9" s="12"/>
      <c r="J9"/>
      <c r="K9"/>
    </row>
    <row r="10" spans="1:11" ht="12.75">
      <c r="A10" s="8" t="s">
        <v>5</v>
      </c>
      <c r="B10" s="11"/>
      <c r="C10" s="11"/>
      <c r="D10" s="12"/>
      <c r="E10" s="13"/>
      <c r="J10" s="15"/>
      <c r="K10"/>
    </row>
    <row r="11" spans="1:11" ht="15">
      <c r="A11" s="8" t="s">
        <v>6</v>
      </c>
      <c r="B11" s="11">
        <f>-300000-1550000+200000</f>
        <v>-1650000</v>
      </c>
      <c r="C11" s="11">
        <v>-1550000</v>
      </c>
      <c r="D11" s="12"/>
      <c r="E11" s="13"/>
      <c r="J11" s="14"/>
      <c r="K11"/>
    </row>
    <row r="12" spans="1:11" ht="17.25">
      <c r="A12" s="8" t="s">
        <v>7</v>
      </c>
      <c r="B12" s="16">
        <v>825330</v>
      </c>
      <c r="C12" s="16">
        <v>825330</v>
      </c>
      <c r="E12" s="13"/>
      <c r="G12" s="12"/>
      <c r="J12" s="17"/>
      <c r="K12"/>
    </row>
    <row r="13" spans="1:11" ht="12.75">
      <c r="A13" s="8" t="s">
        <v>8</v>
      </c>
      <c r="B13" s="11">
        <f>SUM(B5:B12)</f>
        <v>19405165.501744002</v>
      </c>
      <c r="C13" s="11">
        <f>SUM(C5:C12)</f>
        <v>17964406.258225143</v>
      </c>
      <c r="E13" s="13"/>
      <c r="F13" s="12"/>
      <c r="G13" s="12"/>
      <c r="J13" s="15"/>
      <c r="K13" s="18"/>
    </row>
    <row r="14" spans="1:3" ht="12.75">
      <c r="A14" s="8"/>
      <c r="B14" s="11"/>
      <c r="C14" s="11"/>
    </row>
    <row r="15" spans="1:3" ht="12.75">
      <c r="A15" s="8"/>
      <c r="B15" s="11"/>
      <c r="C15" s="11"/>
    </row>
    <row r="16" spans="1:5" ht="15">
      <c r="A16" s="8" t="s">
        <v>9</v>
      </c>
      <c r="B16" s="19">
        <f>+C16+E16</f>
        <v>3605578.102</v>
      </c>
      <c r="C16" s="19">
        <v>3547578.102</v>
      </c>
      <c r="D16" s="20"/>
      <c r="E16" s="21">
        <v>58000</v>
      </c>
    </row>
    <row r="17" spans="1:10" ht="12.75">
      <c r="A17" s="8"/>
      <c r="B17" s="11"/>
      <c r="C17" s="11"/>
      <c r="G17" s="22"/>
      <c r="J17" s="23"/>
    </row>
    <row r="18" spans="1:10" ht="15">
      <c r="A18" s="8" t="s">
        <v>10</v>
      </c>
      <c r="B18" s="24">
        <f>ROUND(B13/B16,2)</f>
        <v>5.38</v>
      </c>
      <c r="C18" s="24">
        <f>ROUND(C13/C16,2)</f>
        <v>5.06</v>
      </c>
      <c r="E18" s="25"/>
      <c r="J18" s="26"/>
    </row>
    <row r="19" spans="1:10" ht="12.75">
      <c r="A19" s="8"/>
      <c r="B19" s="11"/>
      <c r="C19" s="11"/>
      <c r="E19" s="25">
        <f>+B18-C18</f>
        <v>0.3200000000000003</v>
      </c>
      <c r="F19" s="5">
        <f>+E19*300</f>
        <v>96.00000000000009</v>
      </c>
      <c r="G19" s="27"/>
      <c r="J19" s="28"/>
    </row>
    <row r="20" spans="2:5" ht="12.75">
      <c r="B20" s="27"/>
      <c r="E20" s="29">
        <f>+E19/C18</f>
        <v>0.06324110671936765</v>
      </c>
    </row>
    <row r="21" spans="2:3" ht="12.75">
      <c r="B21" s="27"/>
      <c r="C21" s="27"/>
    </row>
    <row r="22" spans="5:6" ht="12.75">
      <c r="E22" s="30" t="s">
        <v>11</v>
      </c>
      <c r="F22" s="10" t="s">
        <v>12</v>
      </c>
    </row>
    <row r="23" spans="5:6" ht="12.75">
      <c r="E23" s="4">
        <v>1994</v>
      </c>
      <c r="F23" s="27">
        <v>8.67</v>
      </c>
    </row>
    <row r="24" spans="5:6" ht="12.75">
      <c r="E24" s="4">
        <v>1995</v>
      </c>
      <c r="F24" s="27">
        <v>7.87</v>
      </c>
    </row>
    <row r="25" spans="5:6" ht="12.75">
      <c r="E25" s="4">
        <v>1996</v>
      </c>
      <c r="F25" s="27">
        <v>7.7</v>
      </c>
    </row>
    <row r="26" spans="5:6" ht="12.75">
      <c r="E26" s="4">
        <v>1997</v>
      </c>
      <c r="F26" s="27">
        <v>6.68</v>
      </c>
    </row>
    <row r="27" spans="5:6" ht="12.75">
      <c r="E27" s="4">
        <v>1998</v>
      </c>
      <c r="F27" s="27">
        <v>6</v>
      </c>
    </row>
    <row r="28" spans="5:6" ht="12.75">
      <c r="E28" s="4">
        <v>1999</v>
      </c>
      <c r="F28" s="27">
        <v>5.99</v>
      </c>
    </row>
    <row r="29" spans="5:10" ht="12.75">
      <c r="E29" s="4">
        <v>2000</v>
      </c>
      <c r="F29" s="27">
        <v>5.4</v>
      </c>
      <c r="J29" s="5" t="s">
        <v>13</v>
      </c>
    </row>
    <row r="30" spans="5:6" ht="12.75">
      <c r="E30" s="4">
        <v>2001</v>
      </c>
      <c r="F30" s="27">
        <v>5.07</v>
      </c>
    </row>
    <row r="31" spans="5:6" ht="12.75">
      <c r="E31" s="4">
        <v>2002</v>
      </c>
      <c r="F31" s="27">
        <v>3.7</v>
      </c>
    </row>
    <row r="32" spans="5:6" ht="12.75">
      <c r="E32" s="4">
        <v>2003</v>
      </c>
      <c r="F32" s="27">
        <v>5.04</v>
      </c>
    </row>
    <row r="33" spans="5:6" ht="12.75">
      <c r="E33" s="4">
        <v>2004</v>
      </c>
      <c r="F33" s="27">
        <v>5.26</v>
      </c>
    </row>
    <row r="34" spans="5:6" ht="12.75">
      <c r="E34" s="4">
        <v>2005</v>
      </c>
      <c r="F34" s="5">
        <v>5.11</v>
      </c>
    </row>
    <row r="35" spans="5:6" ht="12.75">
      <c r="E35" s="4">
        <v>2006</v>
      </c>
      <c r="F35" s="5">
        <v>2.82</v>
      </c>
    </row>
    <row r="36" spans="5:6" ht="12.75">
      <c r="E36" s="4">
        <v>2007</v>
      </c>
      <c r="F36" s="27">
        <v>3.54</v>
      </c>
    </row>
    <row r="37" spans="5:6" ht="12.75">
      <c r="E37" s="4">
        <v>2008</v>
      </c>
      <c r="F37" s="27">
        <v>4.23</v>
      </c>
    </row>
    <row r="38" spans="5:6" ht="12.75">
      <c r="E38" s="4">
        <v>2009</v>
      </c>
      <c r="F38" s="27">
        <v>4.23</v>
      </c>
    </row>
    <row r="39" spans="5:6" ht="12.75">
      <c r="E39" s="4">
        <v>2010</v>
      </c>
      <c r="F39" s="27">
        <v>4.34</v>
      </c>
    </row>
    <row r="40" spans="5:6" ht="12.75">
      <c r="E40" s="4">
        <v>2011</v>
      </c>
      <c r="F40" s="27">
        <v>5.24</v>
      </c>
    </row>
    <row r="41" spans="5:6" ht="12.75">
      <c r="E41" s="4">
        <v>2012</v>
      </c>
      <c r="F41" s="27">
        <v>5.14</v>
      </c>
    </row>
    <row r="42" spans="5:6" ht="12.75">
      <c r="E42" s="4">
        <v>2013</v>
      </c>
      <c r="F42" s="27">
        <v>5.29</v>
      </c>
    </row>
    <row r="43" spans="5:6" ht="12.75">
      <c r="E43" s="4">
        <v>2014</v>
      </c>
      <c r="F43" s="27">
        <v>5.46</v>
      </c>
    </row>
    <row r="44" spans="4:6" ht="12.75">
      <c r="D44" s="27"/>
      <c r="E44" s="4">
        <v>2015</v>
      </c>
      <c r="F44" s="27">
        <v>5.49</v>
      </c>
    </row>
    <row r="45" spans="5:6" ht="12.75">
      <c r="E45" s="4">
        <v>2016</v>
      </c>
      <c r="F45" s="27">
        <v>4.91</v>
      </c>
    </row>
    <row r="46" spans="4:6" ht="12.75">
      <c r="D46" s="27"/>
      <c r="E46" s="4">
        <v>2017</v>
      </c>
      <c r="F46" s="27">
        <v>4.9</v>
      </c>
    </row>
    <row r="47" spans="3:6" ht="12.75">
      <c r="C47" s="27"/>
      <c r="E47" s="4">
        <v>2018</v>
      </c>
      <c r="F47" s="27">
        <v>5.1</v>
      </c>
    </row>
    <row r="48" spans="5:6" ht="12.75">
      <c r="E48" s="4">
        <v>2019</v>
      </c>
      <c r="F48" s="27">
        <v>4.71</v>
      </c>
    </row>
    <row r="49" spans="5:6" ht="12.75">
      <c r="E49" s="4">
        <v>2020</v>
      </c>
      <c r="F49" s="27">
        <f>C18</f>
        <v>5.06</v>
      </c>
    </row>
    <row r="50" spans="2:6" ht="12.75">
      <c r="B50" s="31"/>
      <c r="E50" s="4">
        <v>2021</v>
      </c>
      <c r="F50" s="27">
        <f>B18</f>
        <v>5.38</v>
      </c>
    </row>
    <row r="51" spans="2:3" ht="12.75">
      <c r="B51" s="31"/>
      <c r="C51" s="27"/>
    </row>
    <row r="52" ht="12.75">
      <c r="C52" s="32"/>
    </row>
  </sheetData>
  <sheetProtection/>
  <mergeCells count="1">
    <mergeCell ref="A1:C1"/>
  </mergeCells>
  <printOptions/>
  <pageMargins left="0.75" right="0.75" top="1" bottom="1" header="0.5" footer="0.1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Boland</dc:creator>
  <cp:keywords/>
  <dc:description/>
  <cp:lastModifiedBy>Thomas Boland</cp:lastModifiedBy>
  <dcterms:created xsi:type="dcterms:W3CDTF">2021-04-29T17:02:06Z</dcterms:created>
  <dcterms:modified xsi:type="dcterms:W3CDTF">2021-04-29T17:02:59Z</dcterms:modified>
  <cp:category/>
  <cp:version/>
  <cp:contentType/>
  <cp:contentStatus/>
</cp:coreProperties>
</file>